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SyConGob\CtaPub\M1\"/>
    </mc:Choice>
  </mc:AlternateContent>
  <bookViews>
    <workbookView xWindow="-120" yWindow="-120" windowWidth="20736" windowHeight="111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6" i="1" l="1"/>
  <c r="I65" i="1"/>
  <c r="I62" i="1"/>
  <c r="I61" i="1"/>
  <c r="I60" i="1"/>
  <c r="I59" i="1"/>
  <c r="I58" i="1"/>
  <c r="I55" i="1"/>
  <c r="I54" i="1"/>
  <c r="I53" i="1"/>
  <c r="I49" i="1"/>
  <c r="I48" i="1"/>
  <c r="I47" i="1"/>
  <c r="I46" i="1"/>
  <c r="I45" i="1"/>
  <c r="I44" i="1"/>
  <c r="I41" i="1"/>
  <c r="I40" i="1"/>
  <c r="I39" i="1"/>
  <c r="I38" i="1"/>
  <c r="I37" i="1"/>
  <c r="I36" i="1"/>
  <c r="I35" i="1"/>
  <c r="I34" i="1"/>
  <c r="I30" i="1"/>
  <c r="I29" i="1"/>
  <c r="I28" i="1"/>
  <c r="I27" i="1"/>
  <c r="I26" i="1"/>
  <c r="I25" i="1"/>
  <c r="I24" i="1"/>
  <c r="I23" i="1"/>
  <c r="I22" i="1"/>
  <c r="I19" i="1"/>
  <c r="I18" i="1"/>
  <c r="I17" i="1"/>
  <c r="I16" i="1"/>
  <c r="I15" i="1"/>
  <c r="I14" i="1"/>
  <c r="E16" i="1" l="1"/>
  <c r="D16" i="1"/>
  <c r="E22" i="1"/>
  <c r="D22" i="1"/>
  <c r="E26" i="1"/>
  <c r="D26" i="1"/>
  <c r="E30" i="1"/>
  <c r="D30" i="1"/>
  <c r="E17" i="1"/>
  <c r="D17" i="1"/>
  <c r="E23" i="1"/>
  <c r="D23" i="1"/>
  <c r="E27" i="1"/>
  <c r="D27" i="1"/>
  <c r="E14" i="1"/>
  <c r="D14" i="1"/>
  <c r="E18" i="1"/>
  <c r="D18" i="1"/>
  <c r="E24" i="1"/>
  <c r="D24" i="1"/>
  <c r="E28" i="1"/>
  <c r="D28" i="1"/>
  <c r="E15" i="1"/>
  <c r="D15" i="1"/>
  <c r="E19" i="1"/>
  <c r="D19" i="1"/>
  <c r="E25" i="1"/>
  <c r="D25" i="1"/>
  <c r="E29" i="1"/>
  <c r="D29" i="1"/>
  <c r="E37" i="1"/>
  <c r="D37" i="1"/>
  <c r="E41" i="1"/>
  <c r="D41" i="1"/>
  <c r="E47" i="1"/>
  <c r="D47" i="1"/>
  <c r="E54" i="1"/>
  <c r="D54" i="1"/>
  <c r="E60" i="1"/>
  <c r="D60" i="1"/>
  <c r="E66" i="1"/>
  <c r="D66" i="1"/>
  <c r="E34" i="1"/>
  <c r="D34" i="1"/>
  <c r="E38" i="1"/>
  <c r="D38" i="1"/>
  <c r="E44" i="1"/>
  <c r="D44" i="1"/>
  <c r="E48" i="1"/>
  <c r="D48" i="1"/>
  <c r="E55" i="1"/>
  <c r="D55" i="1"/>
  <c r="E61" i="1"/>
  <c r="D61" i="1"/>
  <c r="E35" i="1"/>
  <c r="D35" i="1"/>
  <c r="E39" i="1"/>
  <c r="D39" i="1"/>
  <c r="E45" i="1"/>
  <c r="D45" i="1"/>
  <c r="E49" i="1"/>
  <c r="D49" i="1"/>
  <c r="E58" i="1"/>
  <c r="D58" i="1"/>
  <c r="E62" i="1"/>
  <c r="D62" i="1"/>
  <c r="E36" i="1"/>
  <c r="D36" i="1"/>
  <c r="E40" i="1"/>
  <c r="D40" i="1"/>
  <c r="E46" i="1"/>
  <c r="D46" i="1"/>
  <c r="E53" i="1"/>
  <c r="D53" i="1"/>
  <c r="E59" i="1"/>
  <c r="D59" i="1"/>
  <c r="E65" i="1"/>
  <c r="D65" i="1"/>
  <c r="I13" i="1"/>
  <c r="K31" i="1"/>
  <c r="K67" i="1"/>
  <c r="E13" i="1" l="1"/>
  <c r="D13" i="1"/>
  <c r="J67" i="1"/>
  <c r="J31" i="1"/>
  <c r="E64" i="1" l="1"/>
  <c r="D64" i="1"/>
  <c r="E57" i="1"/>
  <c r="D57" i="1"/>
  <c r="E52" i="1"/>
  <c r="D52" i="1"/>
  <c r="E43" i="1"/>
  <c r="D43" i="1"/>
  <c r="E33" i="1"/>
  <c r="D33" i="1"/>
  <c r="E21" i="1"/>
  <c r="D21" i="1"/>
  <c r="E12" i="1"/>
  <c r="D12" i="1"/>
  <c r="D68" i="1" l="1"/>
  <c r="E68" i="1"/>
</calcChain>
</file>

<file path=xl/sharedStrings.xml><?xml version="1.0" encoding="utf-8"?>
<sst xmlns="http://schemas.openxmlformats.org/spreadsheetml/2006/main" count="67" uniqueCount="66">
  <si>
    <t>Bienes Muebles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</si>
  <si>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</si>
  <si>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</si>
  <si>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</si>
  <si>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</si>
  <si>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</si>
  <si>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</si>
  <si>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Porción a Corto Plazo de la Deuda Pública a Largo Plazo</t>
  </si>
  <si>
    <t>Derechos a Recibir Bienes o Servicios</t>
  </si>
  <si>
    <t>Pasivos Diferidos a Corto Plazo</t>
  </si>
  <si>
    <t>Almacenes</t>
  </si>
  <si>
    <t>Estimación por Pérdida o Deterioro de Activos Circulantes</t>
  </si>
  <si>
    <t>Provisiones a Corto Plazo</t>
  </si>
  <si>
    <t>Otros Activos Circulantes</t>
  </si>
  <si>
    <t>Otros Pasivos a Corto Plazo</t>
  </si>
  <si>
    <t>Activo no Circulante</t>
  </si>
  <si>
    <t>Inversiones Financieras a Largo Plazo</t>
  </si>
  <si>
    <t>Pasivo no Circulante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</si>
  <si>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</si>
  <si>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</si>
  <si>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</si>
  <si>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</si>
  <si>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</si>
  <si>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Pasivos Diferidos a Largo Plazo</t>
  </si>
  <si>
    <t>Activos Intangibles</t>
  </si>
  <si>
    <t>Provisiones a Largo Plazo</t>
  </si>
  <si>
    <t xml:space="preserve">Depreciación, Deterioro y Amortización Acumulada de Bienes </t>
  </si>
  <si>
    <t>Aportaciones</t>
  </si>
  <si>
    <t>Activos Diferidos</t>
  </si>
  <si>
    <t>Donaciones de Capital</t>
  </si>
  <si>
    <t>Resultados del Ejercicio: (Ahorro/Desahorro)</t>
  </si>
  <si>
    <t>Estimación por Pérdida o Deterioro de Activos no Circulantes</t>
  </si>
  <si>
    <t>Resultados de Ejercicios Anteriores</t>
  </si>
  <si>
    <t>Otros Activos no Circulantes</t>
  </si>
  <si>
    <t>Rectificaciones de Resultados de Ejercicios Anteriores</t>
  </si>
  <si>
    <t>Resultado por Posición Monetaria</t>
  </si>
  <si>
    <t>Resultado por Tenencia de Activos no Monetarios</t>
  </si>
  <si>
    <t>Activo</t>
  </si>
  <si>
    <t>Inventario</t>
  </si>
  <si>
    <t>Pasivo</t>
  </si>
  <si>
    <t xml:space="preserve">Títulos y Valores  a Corto Plazo </t>
  </si>
  <si>
    <t>Fondos y Bienes de Terceros en Garantía y / o Administración a Corto Plazo</t>
  </si>
  <si>
    <t>Fondos y Bienes de Terceros en Garantía y / o en Administración a Largo Plazo</t>
  </si>
  <si>
    <t xml:space="preserve">Hacienda Pública / Patrimonio </t>
  </si>
  <si>
    <t>Hacienda Pública / Patrimonio Contribuido</t>
  </si>
  <si>
    <t>Actualización de la Hacienda Pública / Patrimonio</t>
  </si>
  <si>
    <t>Hacienda Pública / Patrimonio Generado</t>
  </si>
  <si>
    <t xml:space="preserve">Revalúos </t>
  </si>
  <si>
    <t xml:space="preserve">Reservas </t>
  </si>
  <si>
    <t>Exceso o Insuficiencia en la Actualización de la Hacienda Pública / Patrimonio</t>
  </si>
  <si>
    <t>( cifra en pesos )</t>
  </si>
  <si>
    <t>Cuenta (3)</t>
  </si>
  <si>
    <t>Nombre de la Cuenta (4)</t>
  </si>
  <si>
    <t>Origen (5)</t>
  </si>
  <si>
    <t>Aplicación (6)</t>
  </si>
  <si>
    <t>Total     (7)</t>
  </si>
  <si>
    <t>"Bajo protesta de decir verdad declaramos que los Estados Financieros y sus notas, son razonablemente correctos y son responsabilidad del emisor"</t>
  </si>
  <si>
    <t>Estado de Cambios en la Situación Financiera</t>
  </si>
  <si>
    <t>Cuenta Pública 2024</t>
  </si>
  <si>
    <t>Nombre de la Entidad Municipal: (1)     Organismo Descentralizado DIF  de SAN SIMON DE GUERRERO, 3056</t>
  </si>
  <si>
    <t>AL 31 DE DICIEMBRE DE 2024 (2)</t>
  </si>
  <si>
    <t>______________________________</t>
  </si>
  <si>
    <t>LIC. ERIKA FLORES OLMOS</t>
  </si>
  <si>
    <t>L.C. ILSE ABIGAIL GARCIA MEJIA</t>
  </si>
  <si>
    <t>DIRECTORA DEL DIF</t>
  </si>
  <si>
    <t>TESORERO  DEL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</si>
</sst>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b/>
      <sz val="6.5"/>
      <name val="Arial"/>
      <family val="2"/>
    </font>
    <font>
      <b/>
      <sz val="11"/>
      <color theme="1"/>
      <name val="Arial"/>
      <family val="2"/>
    </font>
    <font>
      <sz val="6.5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55"/>
      </right>
      <top style="double">
        <color indexed="64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/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55"/>
      </left>
      <right/>
      <top style="double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/>
      <diagonal/>
    </border>
    <border>
      <left style="thin">
        <color theme="0" tint="-0.499984740745262"/>
      </left>
      <right style="double">
        <color indexed="64"/>
      </right>
      <top style="double">
        <color indexed="64"/>
      </top>
      <bottom/>
      <diagonal/>
    </border>
    <border>
      <left style="thin">
        <color indexed="55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theme="0" tint="-0.34998626667073579"/>
      </top>
      <bottom/>
      <diagonal/>
    </border>
    <border>
      <left style="thin">
        <color indexed="55"/>
      </left>
      <right/>
      <top style="thin">
        <color theme="0" tint="-0.34998626667073579"/>
      </top>
      <bottom style="thin">
        <color indexed="55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34998626667073579"/>
      </top>
      <bottom style="thin">
        <color theme="0" tint="-0.499984740745262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/>
      <diagonal/>
    </border>
    <border>
      <left style="thin">
        <color indexed="55"/>
      </left>
      <right/>
      <top style="thin">
        <color theme="0" tint="-0.34998626667073579"/>
      </top>
      <bottom/>
      <diagonal/>
    </border>
    <border>
      <left style="double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 style="double">
        <color indexed="64"/>
      </bottom>
      <diagonal/>
    </border>
    <border>
      <left style="double">
        <color theme="0" tint="-0.499984740745262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" fillId="0" borderId="0" xfId="2"/>
    <xf numFmtId="0" fontId="4" fillId="0" borderId="0" xfId="2" applyFont="1" applyAlignment="1">
      <alignment vertical="center"/>
    </xf>
    <xf numFmtId="0" fontId="2" fillId="0" borderId="6" xfId="2" applyBorder="1"/>
    <xf numFmtId="0" fontId="2" fillId="0" borderId="7" xfId="2" applyBorder="1"/>
    <xf numFmtId="0" fontId="2" fillId="2" borderId="7" xfId="2" applyFill="1" applyBorder="1"/>
    <xf numFmtId="0" fontId="2" fillId="2" borderId="8" xfId="2" applyFill="1" applyBorder="1"/>
    <xf numFmtId="0" fontId="2" fillId="0" borderId="1" xfId="2" applyBorder="1"/>
    <xf numFmtId="0" fontId="4" fillId="0" borderId="15" xfId="2" applyFont="1" applyBorder="1" applyAlignment="1">
      <alignment horizontal="left" vertical="center" indent="1"/>
    </xf>
    <xf numFmtId="0" fontId="0" fillId="0" borderId="16" xfId="0" applyBorder="1"/>
    <xf numFmtId="0" fontId="0" fillId="0" borderId="17" xfId="0" applyBorder="1"/>
    <xf numFmtId="49" fontId="7" fillId="0" borderId="4" xfId="2" applyNumberFormat="1" applyFont="1" applyBorder="1" applyAlignment="1">
      <alignment horizontal="center"/>
    </xf>
    <xf numFmtId="0" fontId="7" fillId="0" borderId="18" xfId="2" applyFont="1" applyBorder="1" applyAlignment="1">
      <alignment horizontal="left" vertical="center" indent="1"/>
    </xf>
    <xf numFmtId="43" fontId="0" fillId="0" borderId="19" xfId="1" applyFont="1" applyBorder="1" applyProtection="1"/>
    <xf numFmtId="43" fontId="0" fillId="0" borderId="20" xfId="1" applyFont="1" applyBorder="1" applyProtection="1"/>
    <xf numFmtId="49" fontId="7" fillId="3" borderId="21" xfId="2" applyNumberFormat="1" applyFont="1" applyFill="1" applyBorder="1" applyAlignment="1">
      <alignment horizontal="center"/>
    </xf>
    <xf numFmtId="0" fontId="7" fillId="3" borderId="22" xfId="2" applyFont="1" applyFill="1" applyBorder="1" applyAlignment="1">
      <alignment horizontal="left" vertical="center" indent="1"/>
    </xf>
    <xf numFmtId="43" fontId="8" fillId="3" borderId="23" xfId="1" applyFont="1" applyFill="1" applyBorder="1" applyProtection="1"/>
    <xf numFmtId="43" fontId="8" fillId="3" borderId="24" xfId="1" applyFont="1" applyFill="1" applyBorder="1" applyProtection="1"/>
    <xf numFmtId="49" fontId="9" fillId="0" borderId="25" xfId="2" applyNumberFormat="1" applyFont="1" applyBorder="1" applyAlignment="1">
      <alignment horizontal="center"/>
    </xf>
    <xf numFmtId="0" fontId="9" fillId="0" borderId="26" xfId="2" applyFont="1" applyBorder="1" applyAlignment="1">
      <alignment horizontal="left" vertical="center" indent="1"/>
    </xf>
    <xf numFmtId="43" fontId="10" fillId="0" borderId="27" xfId="1" applyFont="1" applyBorder="1" applyProtection="1">
      <protection locked="0"/>
    </xf>
    <xf numFmtId="43" fontId="10" fillId="0" borderId="28" xfId="1" applyFont="1" applyBorder="1" applyProtection="1">
      <protection locked="0"/>
    </xf>
    <xf numFmtId="49" fontId="9" fillId="0" borderId="25" xfId="2" applyNumberFormat="1" applyFont="1" applyBorder="1" applyAlignment="1">
      <alignment horizontal="center" vertical="center"/>
    </xf>
    <xf numFmtId="0" fontId="9" fillId="0" borderId="26" xfId="2" applyFont="1" applyBorder="1" applyAlignment="1">
      <alignment horizontal="left" vertical="center" wrapText="1" indent="1"/>
    </xf>
    <xf numFmtId="49" fontId="9" fillId="0" borderId="4" xfId="2" applyNumberFormat="1" applyFont="1" applyBorder="1" applyAlignment="1">
      <alignment horizontal="center"/>
    </xf>
    <xf numFmtId="0" fontId="9" fillId="0" borderId="29" xfId="2" applyFont="1" applyBorder="1" applyAlignment="1">
      <alignment horizontal="left" vertical="center" wrapText="1" indent="1"/>
    </xf>
    <xf numFmtId="43" fontId="11" fillId="0" borderId="30" xfId="1" applyFont="1" applyBorder="1" applyProtection="1"/>
    <xf numFmtId="43" fontId="11" fillId="0" borderId="31" xfId="1" applyFont="1" applyBorder="1" applyProtection="1"/>
    <xf numFmtId="0" fontId="9" fillId="0" borderId="29" xfId="2" applyFont="1" applyBorder="1" applyAlignment="1">
      <alignment horizontal="left" vertical="center" indent="1"/>
    </xf>
    <xf numFmtId="43" fontId="11" fillId="0" borderId="19" xfId="1" applyFont="1" applyBorder="1" applyProtection="1"/>
    <xf numFmtId="43" fontId="11" fillId="0" borderId="20" xfId="1" applyFont="1" applyBorder="1" applyProtection="1"/>
    <xf numFmtId="0" fontId="12" fillId="0" borderId="29" xfId="2" applyFont="1" applyBorder="1" applyAlignment="1">
      <alignment vertical="center"/>
    </xf>
    <xf numFmtId="49" fontId="9" fillId="0" borderId="4" xfId="2" applyNumberFormat="1" applyFont="1" applyBorder="1" applyAlignment="1">
      <alignment horizontal="center" vertical="center"/>
    </xf>
    <xf numFmtId="0" fontId="7" fillId="3" borderId="32" xfId="2" applyFont="1" applyFill="1" applyBorder="1" applyAlignment="1">
      <alignment horizontal="left" vertical="center" indent="1"/>
    </xf>
    <xf numFmtId="49" fontId="9" fillId="0" borderId="33" xfId="2" applyNumberFormat="1" applyFont="1" applyBorder="1" applyAlignment="1">
      <alignment horizontal="center"/>
    </xf>
    <xf numFmtId="0" fontId="9" fillId="0" borderId="18" xfId="2" applyFont="1" applyBorder="1" applyAlignment="1">
      <alignment horizontal="left" vertical="center" indent="1"/>
    </xf>
    <xf numFmtId="43" fontId="11" fillId="0" borderId="27" xfId="1" applyFont="1" applyBorder="1" applyProtection="1"/>
    <xf numFmtId="43" fontId="11" fillId="0" borderId="28" xfId="1" applyFont="1" applyBorder="1" applyProtection="1"/>
    <xf numFmtId="49" fontId="7" fillId="3" borderId="33" xfId="2" applyNumberFormat="1" applyFont="1" applyFill="1" applyBorder="1" applyAlignment="1">
      <alignment horizontal="center"/>
    </xf>
    <xf numFmtId="0" fontId="7" fillId="3" borderId="26" xfId="2" applyFont="1" applyFill="1" applyBorder="1" applyAlignment="1">
      <alignment horizontal="left" vertical="center" indent="1"/>
    </xf>
    <xf numFmtId="43" fontId="8" fillId="3" borderId="27" xfId="1" applyFont="1" applyFill="1" applyBorder="1" applyProtection="1"/>
    <xf numFmtId="43" fontId="8" fillId="3" borderId="28" xfId="1" applyFont="1" applyFill="1" applyBorder="1" applyProtection="1"/>
    <xf numFmtId="49" fontId="9" fillId="0" borderId="6" xfId="2" applyNumberFormat="1" applyFont="1" applyBorder="1" applyAlignment="1">
      <alignment horizontal="center"/>
    </xf>
    <xf numFmtId="0" fontId="9" fillId="0" borderId="34" xfId="2" applyFont="1" applyBorder="1"/>
    <xf numFmtId="43" fontId="11" fillId="0" borderId="35" xfId="1" applyFont="1" applyBorder="1" applyProtection="1"/>
    <xf numFmtId="43" fontId="11" fillId="0" borderId="36" xfId="1" applyFont="1" applyBorder="1" applyProtection="1"/>
    <xf numFmtId="0" fontId="9" fillId="0" borderId="6" xfId="2" applyFont="1" applyBorder="1"/>
    <xf numFmtId="43" fontId="11" fillId="3" borderId="9" xfId="1" applyFont="1" applyFill="1" applyBorder="1" applyProtection="1"/>
    <xf numFmtId="43" fontId="11" fillId="3" borderId="37" xfId="1" applyFont="1" applyFill="1" applyBorder="1" applyProtection="1"/>
    <xf numFmtId="0" fontId="2" fillId="2" borderId="0" xfId="2" applyFill="1" applyProtection="1">
      <protection locked="0"/>
    </xf>
    <xf numFmtId="0" fontId="3" fillId="2" borderId="5" xfId="2" applyFont="1" applyFill="1" applyBorder="1" applyAlignment="1" applyProtection="1">
      <alignment horizontal="right" vertical="center"/>
      <protection locked="0"/>
    </xf>
    <xf numFmtId="0" fontId="14" fillId="0" borderId="11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1" fontId="14" fillId="2" borderId="13" xfId="2" applyNumberFormat="1" applyFont="1" applyFill="1" applyBorder="1" applyAlignment="1">
      <alignment horizontal="center" vertical="center" wrapText="1"/>
    </xf>
    <xf numFmtId="1" fontId="14" fillId="2" borderId="14" xfId="2" applyNumberFormat="1" applyFont="1" applyFill="1" applyBorder="1" applyAlignment="1">
      <alignment horizontal="center" vertical="center" wrapText="1"/>
    </xf>
    <xf numFmtId="0" fontId="14" fillId="0" borderId="7" xfId="2" applyFont="1" applyBorder="1" applyAlignment="1">
      <alignment horizontal="right" vertical="center"/>
    </xf>
    <xf numFmtId="0" fontId="15" fillId="0" borderId="0" xfId="0" applyFont="1"/>
    <xf numFmtId="0" fontId="13" fillId="2" borderId="1" xfId="2" applyFont="1" applyFill="1" applyBorder="1" applyAlignment="1">
      <alignment horizontal="center"/>
    </xf>
    <xf numFmtId="0" fontId="13" fillId="2" borderId="2" xfId="2" applyFont="1" applyFill="1" applyBorder="1" applyAlignment="1">
      <alignment horizontal="center"/>
    </xf>
    <xf numFmtId="0" fontId="13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0" borderId="4" xfId="2" applyFont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left" vertical="center"/>
      <protection locked="0"/>
    </xf>
    <xf numFmtId="0" fontId="6" fillId="2" borderId="10" xfId="2" applyFont="1" applyFill="1" applyBorder="1" applyAlignment="1">
      <alignment horizontal="center" vertical="center"/>
    </xf>
  </cellXfs>
  <cellStyles count="5">
    <cellStyle name="Millares" xfId="1" builtinId="3"/>
    <cellStyle name="Normal" xfId="0" builtinId="0"/>
    <cellStyle name="Normal 12" xfId="3"/>
    <cellStyle name="Normal 13" xfId="4"/>
    <cellStyle name="Normal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182302</xdr:rowOff>
    </xdr:from>
    <xdr:to>
      <xdr:col>2</xdr:col>
      <xdr:colOff>185140</xdr:colOff>
      <xdr:row>3</xdr:row>
      <xdr:rowOff>227271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975" y="1134802"/>
          <a:ext cx="832840" cy="616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78"/>
  <sheetViews>
    <sheetView tabSelected="1" workbookViewId="0"/>
  </sheetViews>
  <sheetFormatPr baseColWidth="10" defaultRowHeight="14.4" x14ac:dyDescent="0.3"/>
  <cols>
    <col min="1" max="1" width="1.6640625" customWidth="1"/>
    <col min="2" max="2" width="10.6640625" customWidth="1"/>
    <col min="3" max="3" width="61.109375" customWidth="1"/>
    <col min="4" max="5" width="20.6640625" customWidth="1"/>
    <col min="9" max="11" width="11.44140625" hidden="1" customWidth="1"/>
  </cols>
  <sheetData>
    <row r="1" spans="1:11" ht="3" customHeight="1" thickBot="1" x14ac:dyDescent="0.35">
      <c r="A1" s="1"/>
      <c r="B1" s="1"/>
      <c r="C1" s="1"/>
      <c r="D1" s="1"/>
      <c r="E1" s="1"/>
    </row>
    <row r="2" spans="1:11" ht="22.5" customHeight="1" thickTop="1" x14ac:dyDescent="0.3">
      <c r="A2" s="1"/>
      <c r="B2" s="58" t="s">
        <v>58</v>
      </c>
      <c r="C2" s="59"/>
      <c r="D2" s="59"/>
      <c r="E2" s="60"/>
    </row>
    <row r="3" spans="1:11" ht="22.5" customHeight="1" x14ac:dyDescent="0.3">
      <c r="A3" s="1"/>
      <c r="B3" s="61" t="s">
        <v>57</v>
      </c>
      <c r="C3" s="62"/>
      <c r="D3" s="62"/>
      <c r="E3" s="63"/>
    </row>
    <row r="4" spans="1:11" ht="22.5" customHeight="1" x14ac:dyDescent="0.3">
      <c r="A4" s="1"/>
      <c r="B4" s="64" t="s">
        <v>50</v>
      </c>
      <c r="C4" s="65"/>
      <c r="D4" s="65"/>
      <c r="E4" s="66"/>
    </row>
    <row r="5" spans="1:11" ht="20.100000000000001" customHeight="1" x14ac:dyDescent="0.3">
      <c r="A5" s="1"/>
      <c r="B5" s="67" t="s">
        <v>59</v>
      </c>
      <c r="C5" s="68"/>
      <c r="D5" s="50"/>
      <c r="E5" s="51" t="s">
        <v>60</v>
      </c>
    </row>
    <row r="6" spans="1:11" ht="6" customHeight="1" thickBot="1" x14ac:dyDescent="0.35">
      <c r="A6" s="2"/>
      <c r="B6" s="3"/>
      <c r="C6" s="4"/>
      <c r="D6" s="5"/>
      <c r="E6" s="6"/>
    </row>
    <row r="7" spans="1:11" ht="6" customHeight="1" thickTop="1" thickBot="1" x14ac:dyDescent="0.35">
      <c r="A7" s="2"/>
      <c r="B7" s="2"/>
      <c r="C7" s="69"/>
      <c r="D7" s="69"/>
      <c r="E7" s="69"/>
    </row>
    <row r="8" spans="1:11" ht="23.25" customHeight="1" thickTop="1" thickBot="1" x14ac:dyDescent="0.35">
      <c r="A8" s="2"/>
      <c r="B8" s="52" t="s">
        <v>51</v>
      </c>
      <c r="C8" s="53" t="s">
        <v>52</v>
      </c>
      <c r="D8" s="54" t="s">
        <v>53</v>
      </c>
      <c r="E8" s="55" t="s">
        <v>54</v>
      </c>
    </row>
    <row r="9" spans="1:11" ht="6" customHeight="1" thickTop="1" thickBot="1" x14ac:dyDescent="0.35"/>
    <row r="10" spans="1:11" ht="15" thickTop="1" x14ac:dyDescent="0.3">
      <c r="B10" s="7"/>
      <c r="C10" s="8"/>
      <c r="D10" s="9"/>
      <c r="E10" s="10"/>
    </row>
    <row r="11" spans="1:11" x14ac:dyDescent="0.3">
      <c r="B11" s="11">
        <v>1000</v>
      </c>
      <c r="C11" s="12" t="s">
        <v>37</v>
      </c>
      <c r="D11" s="13"/>
      <c r="E11" s="14"/>
    </row>
    <row r="12" spans="1:11" x14ac:dyDescent="0.3">
      <c r="B12" s="15">
        <v>1100</v>
      </c>
      <c r="C12" s="16" t="s">
        <v>1</v>
      </c>
      <c r="D12" s="17">
        <f>SUM(D13:D19)</f>
        <v>4597.4799999999996</v>
      </c>
      <c r="E12" s="18">
        <f>SUM(E13:E19)</f>
        <v>0</v>
      </c>
    </row>
    <row r="13" spans="1:11" x14ac:dyDescent="0.3">
      <c r="B13" s="19">
        <v>1110</v>
      </c>
      <c r="C13" s="20" t="s">
        <v>3</v>
      </c>
      <c r="D13" s="21">
        <f>ABS(IF(I13&gt;=0,0,I13))</f>
        <v>4597.4799999999996</v>
      </c>
      <c r="E13" s="22">
        <f>ABS(IF(I13&lt;=0,0,I13))</f>
        <v>0</v>
      </c>
      <c r="I13">
        <f>J13-K13</f>
        <v>-4597.4799999999996</v>
      </c>
      <c r="J13">
        <v>180.47</v>
      </c>
      <c r="K13">
        <v>4777.95</v>
      </c>
    </row>
    <row r="14" spans="1:11" x14ac:dyDescent="0.3">
      <c r="B14" s="19">
        <v>1120</v>
      </c>
      <c r="C14" s="20" t="s">
        <v>5</v>
      </c>
      <c r="D14" s="21">
        <f t="shared" ref="D14:D19" si="0">ABS(IF(I14&gt;=0,0,I14))</f>
        <v>0</v>
      </c>
      <c r="E14" s="22">
        <f t="shared" ref="E14:E19" si="1">ABS(IF(I14&lt;=0,0,I14))</f>
        <v>0</v>
      </c>
      <c r="I14">
        <f t="shared" ref="I14:I19" si="2">J14-K14</f>
        <v>0</v>
      </c>
      <c r="J14">
        <v>258438.64</v>
      </c>
      <c r="K14">
        <v>258438.64</v>
      </c>
    </row>
    <row r="15" spans="1:11" x14ac:dyDescent="0.3">
      <c r="B15" s="23">
        <v>1130</v>
      </c>
      <c r="C15" s="20" t="s">
        <v>8</v>
      </c>
      <c r="D15" s="21">
        <f t="shared" si="0"/>
        <v>0</v>
      </c>
      <c r="E15" s="22">
        <f t="shared" si="1"/>
        <v>0</v>
      </c>
      <c r="I15">
        <f t="shared" si="2"/>
        <v>0</v>
      </c>
      <c r="J15">
        <v>0</v>
      </c>
      <c r="K15">
        <v>0</v>
      </c>
    </row>
    <row r="16" spans="1:11" x14ac:dyDescent="0.3">
      <c r="B16" s="19">
        <v>1140</v>
      </c>
      <c r="C16" s="20" t="s">
        <v>38</v>
      </c>
      <c r="D16" s="21">
        <f t="shared" si="0"/>
        <v>0</v>
      </c>
      <c r="E16" s="22">
        <f t="shared" si="1"/>
        <v>0</v>
      </c>
      <c r="I16">
        <f t="shared" si="2"/>
        <v>0</v>
      </c>
      <c r="J16">
        <v>0</v>
      </c>
      <c r="K16">
        <v>0</v>
      </c>
    </row>
    <row r="17" spans="2:11" x14ac:dyDescent="0.3">
      <c r="B17" s="19">
        <v>1150</v>
      </c>
      <c r="C17" s="20" t="s">
        <v>10</v>
      </c>
      <c r="D17" s="21">
        <f t="shared" si="0"/>
        <v>0</v>
      </c>
      <c r="E17" s="22">
        <f t="shared" si="1"/>
        <v>0</v>
      </c>
      <c r="I17">
        <f t="shared" si="2"/>
        <v>0</v>
      </c>
      <c r="J17">
        <v>0</v>
      </c>
      <c r="K17">
        <v>0</v>
      </c>
    </row>
    <row r="18" spans="2:11" x14ac:dyDescent="0.3">
      <c r="B18" s="19">
        <v>1160</v>
      </c>
      <c r="C18" s="20" t="s">
        <v>11</v>
      </c>
      <c r="D18" s="21">
        <f t="shared" si="0"/>
        <v>0</v>
      </c>
      <c r="E18" s="22">
        <f t="shared" si="1"/>
        <v>0</v>
      </c>
      <c r="I18">
        <f t="shared" si="2"/>
        <v>0</v>
      </c>
      <c r="J18">
        <v>0</v>
      </c>
      <c r="K18">
        <v>0</v>
      </c>
    </row>
    <row r="19" spans="2:11" x14ac:dyDescent="0.3">
      <c r="B19" s="19">
        <v>1190</v>
      </c>
      <c r="C19" s="24" t="s">
        <v>13</v>
      </c>
      <c r="D19" s="21">
        <f t="shared" si="0"/>
        <v>0</v>
      </c>
      <c r="E19" s="22">
        <f t="shared" si="1"/>
        <v>0</v>
      </c>
      <c r="I19">
        <f t="shared" si="2"/>
        <v>0</v>
      </c>
      <c r="J19">
        <v>0</v>
      </c>
      <c r="K19">
        <v>0</v>
      </c>
    </row>
    <row r="20" spans="2:11" x14ac:dyDescent="0.3">
      <c r="B20" s="25"/>
      <c r="C20" s="26"/>
      <c r="D20" s="21"/>
      <c r="E20" s="22"/>
    </row>
    <row r="21" spans="2:11" x14ac:dyDescent="0.3">
      <c r="B21" s="15">
        <v>1200</v>
      </c>
      <c r="C21" s="16" t="s">
        <v>15</v>
      </c>
      <c r="D21" s="17">
        <f>SUM(D22:D30)</f>
        <v>0</v>
      </c>
      <c r="E21" s="18">
        <f>SUM(E22:E30)</f>
        <v>0</v>
      </c>
    </row>
    <row r="22" spans="2:11" x14ac:dyDescent="0.3">
      <c r="B22" s="19">
        <v>1210</v>
      </c>
      <c r="C22" s="20" t="s">
        <v>16</v>
      </c>
      <c r="D22" s="21">
        <f t="shared" ref="D22:D26" si="3">ABS(IF(I22&gt;=0,0,I22))</f>
        <v>0</v>
      </c>
      <c r="E22" s="22">
        <f t="shared" ref="E22:E26" si="4">ABS(IF(I22&lt;=0,0,I22))</f>
        <v>0</v>
      </c>
      <c r="I22">
        <f t="shared" ref="I22:I30" si="5">J22-K22</f>
        <v>0</v>
      </c>
      <c r="J22">
        <v>0</v>
      </c>
      <c r="K22">
        <v>0</v>
      </c>
    </row>
    <row r="23" spans="2:11" x14ac:dyDescent="0.3">
      <c r="B23" s="19">
        <v>1220</v>
      </c>
      <c r="C23" s="20" t="s">
        <v>19</v>
      </c>
      <c r="D23" s="21">
        <f t="shared" si="3"/>
        <v>0</v>
      </c>
      <c r="E23" s="22">
        <f t="shared" si="4"/>
        <v>0</v>
      </c>
      <c r="I23">
        <f t="shared" si="5"/>
        <v>0</v>
      </c>
      <c r="J23">
        <v>0</v>
      </c>
      <c r="K23">
        <v>0</v>
      </c>
    </row>
    <row r="24" spans="2:11" x14ac:dyDescent="0.3">
      <c r="B24" s="19">
        <v>1230</v>
      </c>
      <c r="C24" s="20" t="s">
        <v>21</v>
      </c>
      <c r="D24" s="21">
        <f t="shared" si="3"/>
        <v>0</v>
      </c>
      <c r="E24" s="22">
        <f t="shared" si="4"/>
        <v>0</v>
      </c>
      <c r="I24">
        <f t="shared" si="5"/>
        <v>0</v>
      </c>
      <c r="J24">
        <v>0</v>
      </c>
      <c r="K24">
        <v>0</v>
      </c>
    </row>
    <row r="25" spans="2:11" x14ac:dyDescent="0.3">
      <c r="B25" s="19">
        <v>1240</v>
      </c>
      <c r="C25" s="20" t="s">
        <v>0</v>
      </c>
      <c r="D25" s="21">
        <f t="shared" si="3"/>
        <v>0</v>
      </c>
      <c r="E25" s="22">
        <f t="shared" si="4"/>
        <v>0</v>
      </c>
      <c r="I25">
        <f t="shared" si="5"/>
        <v>0</v>
      </c>
      <c r="J25">
        <v>317889.83</v>
      </c>
      <c r="K25">
        <v>317889.83</v>
      </c>
    </row>
    <row r="26" spans="2:11" x14ac:dyDescent="0.3">
      <c r="B26" s="19">
        <v>1250</v>
      </c>
      <c r="C26" s="20" t="s">
        <v>24</v>
      </c>
      <c r="D26" s="21">
        <f t="shared" si="3"/>
        <v>0</v>
      </c>
      <c r="E26" s="22">
        <f t="shared" si="4"/>
        <v>0</v>
      </c>
      <c r="I26">
        <f t="shared" si="5"/>
        <v>0</v>
      </c>
      <c r="J26">
        <v>0</v>
      </c>
      <c r="K26">
        <v>0</v>
      </c>
    </row>
    <row r="27" spans="2:11" x14ac:dyDescent="0.3">
      <c r="B27" s="19">
        <v>1260</v>
      </c>
      <c r="C27" s="20" t="s">
        <v>26</v>
      </c>
      <c r="D27" s="21">
        <f>ABS(IF(I27&lt;=0,0,I27))</f>
        <v>0</v>
      </c>
      <c r="E27" s="22">
        <f>ABS(IF(I27&gt;=0,0,I27))</f>
        <v>0</v>
      </c>
      <c r="I27">
        <f t="shared" si="5"/>
        <v>0</v>
      </c>
      <c r="J27">
        <v>61435.06</v>
      </c>
      <c r="K27">
        <v>61435.06</v>
      </c>
    </row>
    <row r="28" spans="2:11" x14ac:dyDescent="0.3">
      <c r="B28" s="19">
        <v>1270</v>
      </c>
      <c r="C28" s="20" t="s">
        <v>28</v>
      </c>
      <c r="D28" s="21">
        <f t="shared" ref="D28" si="6">ABS(IF(I28&gt;=0,0,I28))</f>
        <v>0</v>
      </c>
      <c r="E28" s="22">
        <f t="shared" ref="E28" si="7">ABS(IF(I28&lt;=0,0,I28))</f>
        <v>0</v>
      </c>
      <c r="I28">
        <f t="shared" si="5"/>
        <v>0</v>
      </c>
      <c r="J28">
        <v>0</v>
      </c>
      <c r="K28">
        <v>0</v>
      </c>
    </row>
    <row r="29" spans="2:11" x14ac:dyDescent="0.3">
      <c r="B29" s="19">
        <v>1280</v>
      </c>
      <c r="C29" s="29" t="s">
        <v>31</v>
      </c>
      <c r="D29" s="21">
        <f>ABS(IF(I29&lt;=0,0,I29))</f>
        <v>0</v>
      </c>
      <c r="E29" s="22">
        <f>ABS(IF(I29&gt;=0,0,I29))</f>
        <v>0</v>
      </c>
      <c r="I29">
        <f t="shared" si="5"/>
        <v>0</v>
      </c>
      <c r="J29">
        <v>0</v>
      </c>
      <c r="K29">
        <v>0</v>
      </c>
    </row>
    <row r="30" spans="2:11" x14ac:dyDescent="0.3">
      <c r="B30" s="19">
        <v>1290</v>
      </c>
      <c r="C30" s="29" t="s">
        <v>33</v>
      </c>
      <c r="D30" s="21">
        <f t="shared" ref="D30" si="8">ABS(IF(I30&gt;=0,0,I30))</f>
        <v>0</v>
      </c>
      <c r="E30" s="22">
        <f t="shared" ref="E30" si="9">ABS(IF(I30&lt;=0,0,I30))</f>
        <v>0</v>
      </c>
      <c r="I30">
        <f t="shared" si="5"/>
        <v>0</v>
      </c>
      <c r="J30">
        <v>0</v>
      </c>
      <c r="K30">
        <v>0</v>
      </c>
    </row>
    <row r="31" spans="2:11" x14ac:dyDescent="0.3">
      <c r="B31" s="25"/>
      <c r="C31" s="29"/>
      <c r="D31" s="27"/>
      <c r="E31" s="28"/>
      <c r="J31">
        <f>((((SUM(J13:J26)-J27)+J28)-J29)+J30)</f>
        <v>515073.88000000006</v>
      </c>
      <c r="K31">
        <f>((((SUM(K13:K26)-K27)+K28)-K29)+K30)</f>
        <v>519671.36000000004</v>
      </c>
    </row>
    <row r="32" spans="2:11" x14ac:dyDescent="0.3">
      <c r="B32" s="11">
        <v>2000</v>
      </c>
      <c r="C32" s="12" t="s">
        <v>39</v>
      </c>
      <c r="D32" s="30"/>
      <c r="E32" s="31"/>
    </row>
    <row r="33" spans="2:11" x14ac:dyDescent="0.3">
      <c r="B33" s="15">
        <v>2100</v>
      </c>
      <c r="C33" s="16" t="s">
        <v>2</v>
      </c>
      <c r="D33" s="17">
        <f>SUM(D34:D41)</f>
        <v>98802</v>
      </c>
      <c r="E33" s="18">
        <f>SUM(E34:E41)</f>
        <v>0</v>
      </c>
    </row>
    <row r="34" spans="2:11" x14ac:dyDescent="0.3">
      <c r="B34" s="19">
        <v>2110</v>
      </c>
      <c r="C34" s="20" t="s">
        <v>4</v>
      </c>
      <c r="D34" s="21">
        <f t="shared" ref="D34:D41" si="10">ABS(IF(I34&lt;=0,0,I34))</f>
        <v>98802</v>
      </c>
      <c r="E34" s="22">
        <f t="shared" ref="E34:E41" si="11">ABS(IF(I34&gt;=0,0,I34))</f>
        <v>0</v>
      </c>
      <c r="I34">
        <f t="shared" ref="I34:I41" si="12">J34-K34</f>
        <v>98802</v>
      </c>
      <c r="J34">
        <v>3023078.18</v>
      </c>
      <c r="K34">
        <v>2924276.18</v>
      </c>
    </row>
    <row r="35" spans="2:11" x14ac:dyDescent="0.3">
      <c r="B35" s="19">
        <v>2120</v>
      </c>
      <c r="C35" s="20" t="s">
        <v>6</v>
      </c>
      <c r="D35" s="21">
        <f t="shared" si="10"/>
        <v>0</v>
      </c>
      <c r="E35" s="22">
        <f t="shared" si="11"/>
        <v>0</v>
      </c>
      <c r="I35">
        <f t="shared" si="12"/>
        <v>0</v>
      </c>
      <c r="J35">
        <v>0</v>
      </c>
      <c r="K35">
        <v>0</v>
      </c>
    </row>
    <row r="36" spans="2:11" x14ac:dyDescent="0.3">
      <c r="B36" s="19">
        <v>2130</v>
      </c>
      <c r="C36" s="20" t="s">
        <v>7</v>
      </c>
      <c r="D36" s="21">
        <f t="shared" si="10"/>
        <v>0</v>
      </c>
      <c r="E36" s="22">
        <f t="shared" si="11"/>
        <v>0</v>
      </c>
      <c r="I36">
        <f t="shared" si="12"/>
        <v>0</v>
      </c>
      <c r="J36">
        <v>0</v>
      </c>
      <c r="K36">
        <v>0</v>
      </c>
    </row>
    <row r="37" spans="2:11" x14ac:dyDescent="0.3">
      <c r="B37" s="19">
        <v>2140</v>
      </c>
      <c r="C37" s="20" t="s">
        <v>40</v>
      </c>
      <c r="D37" s="21">
        <f t="shared" si="10"/>
        <v>0</v>
      </c>
      <c r="E37" s="22">
        <f t="shared" si="11"/>
        <v>0</v>
      </c>
      <c r="I37">
        <f t="shared" si="12"/>
        <v>0</v>
      </c>
      <c r="J37">
        <v>0</v>
      </c>
      <c r="K37">
        <v>0</v>
      </c>
    </row>
    <row r="38" spans="2:11" x14ac:dyDescent="0.3">
      <c r="B38" s="19">
        <v>2150</v>
      </c>
      <c r="C38" s="20" t="s">
        <v>9</v>
      </c>
      <c r="D38" s="21">
        <f t="shared" si="10"/>
        <v>0</v>
      </c>
      <c r="E38" s="22">
        <f t="shared" si="11"/>
        <v>0</v>
      </c>
      <c r="I38">
        <f t="shared" si="12"/>
        <v>0</v>
      </c>
      <c r="J38">
        <v>0</v>
      </c>
      <c r="K38">
        <v>0</v>
      </c>
    </row>
    <row r="39" spans="2:11" x14ac:dyDescent="0.3">
      <c r="B39" s="23">
        <v>2160</v>
      </c>
      <c r="C39" s="20" t="s">
        <v>41</v>
      </c>
      <c r="D39" s="21">
        <f t="shared" si="10"/>
        <v>0</v>
      </c>
      <c r="E39" s="22">
        <f t="shared" si="11"/>
        <v>0</v>
      </c>
      <c r="I39">
        <f t="shared" si="12"/>
        <v>0</v>
      </c>
      <c r="J39">
        <v>0</v>
      </c>
      <c r="K39">
        <v>0</v>
      </c>
    </row>
    <row r="40" spans="2:11" x14ac:dyDescent="0.3">
      <c r="B40" s="23">
        <v>2170</v>
      </c>
      <c r="C40" s="20" t="s">
        <v>12</v>
      </c>
      <c r="D40" s="21">
        <f t="shared" si="10"/>
        <v>0</v>
      </c>
      <c r="E40" s="22">
        <f t="shared" si="11"/>
        <v>0</v>
      </c>
      <c r="I40">
        <f t="shared" si="12"/>
        <v>0</v>
      </c>
      <c r="J40">
        <v>0</v>
      </c>
      <c r="K40">
        <v>0</v>
      </c>
    </row>
    <row r="41" spans="2:11" x14ac:dyDescent="0.3">
      <c r="B41" s="23">
        <v>2190</v>
      </c>
      <c r="C41" s="20" t="s">
        <v>14</v>
      </c>
      <c r="D41" s="21">
        <f t="shared" si="10"/>
        <v>0</v>
      </c>
      <c r="E41" s="22">
        <f t="shared" si="11"/>
        <v>0</v>
      </c>
      <c r="I41">
        <f t="shared" si="12"/>
        <v>0</v>
      </c>
      <c r="J41">
        <v>0</v>
      </c>
      <c r="K41">
        <v>0</v>
      </c>
    </row>
    <row r="42" spans="2:11" x14ac:dyDescent="0.3">
      <c r="B42" s="11"/>
      <c r="C42" s="32"/>
      <c r="D42" s="27"/>
      <c r="E42" s="28"/>
    </row>
    <row r="43" spans="2:11" x14ac:dyDescent="0.3">
      <c r="B43" s="15">
        <v>2200</v>
      </c>
      <c r="C43" s="16" t="s">
        <v>17</v>
      </c>
      <c r="D43" s="17">
        <f>SUM(D44:D49)</f>
        <v>0</v>
      </c>
      <c r="E43" s="18">
        <f>SUM(E44:E49)</f>
        <v>0</v>
      </c>
    </row>
    <row r="44" spans="2:11" x14ac:dyDescent="0.3">
      <c r="B44" s="19">
        <v>2210</v>
      </c>
      <c r="C44" s="20" t="s">
        <v>18</v>
      </c>
      <c r="D44" s="21">
        <f t="shared" ref="D44:D49" si="13">ABS(IF(I44&lt;=0,0,I44))</f>
        <v>0</v>
      </c>
      <c r="E44" s="22">
        <f t="shared" ref="E44:E49" si="14">ABS(IF(I44&gt;=0,0,I44))</f>
        <v>0</v>
      </c>
      <c r="I44">
        <f t="shared" ref="I44:I49" si="15">J44-K44</f>
        <v>0</v>
      </c>
      <c r="J44">
        <v>0</v>
      </c>
      <c r="K44">
        <v>0</v>
      </c>
    </row>
    <row r="45" spans="2:11" x14ac:dyDescent="0.3">
      <c r="B45" s="19">
        <v>2220</v>
      </c>
      <c r="C45" s="20" t="s">
        <v>20</v>
      </c>
      <c r="D45" s="21">
        <f t="shared" si="13"/>
        <v>0</v>
      </c>
      <c r="E45" s="22">
        <f t="shared" si="14"/>
        <v>0</v>
      </c>
      <c r="I45">
        <f t="shared" si="15"/>
        <v>0</v>
      </c>
      <c r="J45">
        <v>0</v>
      </c>
      <c r="K45">
        <v>0</v>
      </c>
    </row>
    <row r="46" spans="2:11" x14ac:dyDescent="0.3">
      <c r="B46" s="19">
        <v>2230</v>
      </c>
      <c r="C46" s="20" t="s">
        <v>22</v>
      </c>
      <c r="D46" s="21">
        <f t="shared" si="13"/>
        <v>0</v>
      </c>
      <c r="E46" s="22">
        <f t="shared" si="14"/>
        <v>0</v>
      </c>
      <c r="I46">
        <f t="shared" si="15"/>
        <v>0</v>
      </c>
      <c r="J46">
        <v>0</v>
      </c>
      <c r="K46">
        <v>0</v>
      </c>
    </row>
    <row r="47" spans="2:11" x14ac:dyDescent="0.3">
      <c r="B47" s="19">
        <v>2240</v>
      </c>
      <c r="C47" s="20" t="s">
        <v>23</v>
      </c>
      <c r="D47" s="21">
        <f t="shared" si="13"/>
        <v>0</v>
      </c>
      <c r="E47" s="22">
        <f t="shared" si="14"/>
        <v>0</v>
      </c>
      <c r="I47">
        <f t="shared" si="15"/>
        <v>0</v>
      </c>
      <c r="J47">
        <v>0</v>
      </c>
      <c r="K47">
        <v>0</v>
      </c>
    </row>
    <row r="48" spans="2:11" x14ac:dyDescent="0.3">
      <c r="B48" s="19">
        <v>2250</v>
      </c>
      <c r="C48" s="20" t="s">
        <v>42</v>
      </c>
      <c r="D48" s="21">
        <f t="shared" si="13"/>
        <v>0</v>
      </c>
      <c r="E48" s="22">
        <f t="shared" si="14"/>
        <v>0</v>
      </c>
      <c r="I48">
        <f t="shared" si="15"/>
        <v>0</v>
      </c>
      <c r="J48">
        <v>0</v>
      </c>
      <c r="K48">
        <v>0</v>
      </c>
    </row>
    <row r="49" spans="2:11" x14ac:dyDescent="0.3">
      <c r="B49" s="19">
        <v>2260</v>
      </c>
      <c r="C49" s="20" t="s">
        <v>25</v>
      </c>
      <c r="D49" s="21">
        <f t="shared" si="13"/>
        <v>0</v>
      </c>
      <c r="E49" s="22">
        <f t="shared" si="14"/>
        <v>0</v>
      </c>
      <c r="I49">
        <f t="shared" si="15"/>
        <v>0</v>
      </c>
      <c r="J49">
        <v>0</v>
      </c>
      <c r="K49">
        <v>0</v>
      </c>
    </row>
    <row r="50" spans="2:11" x14ac:dyDescent="0.3">
      <c r="B50" s="33"/>
      <c r="C50" s="32"/>
      <c r="D50" s="27"/>
      <c r="E50" s="28"/>
    </row>
    <row r="51" spans="2:11" x14ac:dyDescent="0.3">
      <c r="B51" s="11">
        <v>3000</v>
      </c>
      <c r="C51" s="12" t="s">
        <v>43</v>
      </c>
      <c r="D51" s="30"/>
      <c r="E51" s="31"/>
    </row>
    <row r="52" spans="2:11" x14ac:dyDescent="0.3">
      <c r="B52" s="15">
        <v>3100</v>
      </c>
      <c r="C52" s="34" t="s">
        <v>44</v>
      </c>
      <c r="D52" s="17">
        <f>SUM(D53:D55)</f>
        <v>0</v>
      </c>
      <c r="E52" s="18">
        <f>SUM(E53:E55)</f>
        <v>0</v>
      </c>
    </row>
    <row r="53" spans="2:11" x14ac:dyDescent="0.3">
      <c r="B53" s="35">
        <v>3110</v>
      </c>
      <c r="C53" s="20" t="s">
        <v>27</v>
      </c>
      <c r="D53" s="21">
        <f t="shared" ref="D53:D55" si="16">ABS(IF(I53&lt;=0,0,I53))</f>
        <v>0</v>
      </c>
      <c r="E53" s="22">
        <f t="shared" ref="E53:E55" si="17">ABS(IF(I53&gt;=0,0,I53))</f>
        <v>0</v>
      </c>
      <c r="I53">
        <f t="shared" ref="I53:I55" si="18">J53-K53</f>
        <v>0</v>
      </c>
      <c r="J53">
        <v>0</v>
      </c>
      <c r="K53">
        <v>0</v>
      </c>
    </row>
    <row r="54" spans="2:11" x14ac:dyDescent="0.3">
      <c r="B54" s="35">
        <v>3120</v>
      </c>
      <c r="C54" s="20" t="s">
        <v>29</v>
      </c>
      <c r="D54" s="21">
        <f t="shared" si="16"/>
        <v>0</v>
      </c>
      <c r="E54" s="22">
        <f t="shared" si="17"/>
        <v>0</v>
      </c>
      <c r="I54">
        <f t="shared" si="18"/>
        <v>0</v>
      </c>
      <c r="J54">
        <v>0</v>
      </c>
      <c r="K54">
        <v>0</v>
      </c>
    </row>
    <row r="55" spans="2:11" x14ac:dyDescent="0.3">
      <c r="B55" s="35">
        <v>3130</v>
      </c>
      <c r="C55" s="20" t="s">
        <v>45</v>
      </c>
      <c r="D55" s="21">
        <f t="shared" si="16"/>
        <v>0</v>
      </c>
      <c r="E55" s="22">
        <f t="shared" si="17"/>
        <v>0</v>
      </c>
      <c r="I55">
        <f t="shared" si="18"/>
        <v>0</v>
      </c>
      <c r="J55">
        <v>0</v>
      </c>
      <c r="K55">
        <v>0</v>
      </c>
    </row>
    <row r="56" spans="2:11" x14ac:dyDescent="0.3">
      <c r="B56" s="25"/>
      <c r="C56" s="36"/>
      <c r="D56" s="27"/>
      <c r="E56" s="28"/>
    </row>
    <row r="57" spans="2:11" x14ac:dyDescent="0.3">
      <c r="B57" s="15">
        <v>3200</v>
      </c>
      <c r="C57" s="34" t="s">
        <v>46</v>
      </c>
      <c r="D57" s="17">
        <f>SUM(D58:D62)</f>
        <v>34177.719999999739</v>
      </c>
      <c r="E57" s="18">
        <f>SUM(E58:E62)</f>
        <v>137577.20000000001</v>
      </c>
    </row>
    <row r="58" spans="2:11" x14ac:dyDescent="0.3">
      <c r="B58" s="35">
        <v>3210</v>
      </c>
      <c r="C58" s="20" t="s">
        <v>30</v>
      </c>
      <c r="D58" s="21">
        <f t="shared" ref="D58:D62" si="19">ABS(IF(I58&lt;=0,0,I58))</f>
        <v>0</v>
      </c>
      <c r="E58" s="22">
        <f t="shared" ref="E58:E62" si="20">ABS(IF(I58&gt;=0,0,I58))</f>
        <v>137577.20000000001</v>
      </c>
      <c r="I58">
        <f t="shared" ref="I58:I62" si="21">J58-K58</f>
        <v>-137577.20000000001</v>
      </c>
      <c r="J58">
        <v>-103399.48</v>
      </c>
      <c r="K58">
        <v>34177.72</v>
      </c>
    </row>
    <row r="59" spans="2:11" x14ac:dyDescent="0.3">
      <c r="B59" s="35">
        <v>3220</v>
      </c>
      <c r="C59" s="20" t="s">
        <v>32</v>
      </c>
      <c r="D59" s="21">
        <f t="shared" si="19"/>
        <v>34177.719999999739</v>
      </c>
      <c r="E59" s="22">
        <f t="shared" si="20"/>
        <v>0</v>
      </c>
      <c r="I59">
        <f t="shared" si="21"/>
        <v>34177.719999999739</v>
      </c>
      <c r="J59">
        <v>-2384420.6</v>
      </c>
      <c r="K59">
        <v>-2418598.3199999998</v>
      </c>
    </row>
    <row r="60" spans="2:11" x14ac:dyDescent="0.3">
      <c r="B60" s="35">
        <v>3230</v>
      </c>
      <c r="C60" s="20" t="s">
        <v>47</v>
      </c>
      <c r="D60" s="21">
        <f t="shared" si="19"/>
        <v>0</v>
      </c>
      <c r="E60" s="22">
        <f t="shared" si="20"/>
        <v>0</v>
      </c>
      <c r="I60">
        <f t="shared" si="21"/>
        <v>0</v>
      </c>
      <c r="J60">
        <v>0</v>
      </c>
      <c r="K60">
        <v>0</v>
      </c>
    </row>
    <row r="61" spans="2:11" x14ac:dyDescent="0.3">
      <c r="B61" s="35">
        <v>3240</v>
      </c>
      <c r="C61" s="20" t="s">
        <v>48</v>
      </c>
      <c r="D61" s="21">
        <f t="shared" si="19"/>
        <v>0</v>
      </c>
      <c r="E61" s="22">
        <f t="shared" si="20"/>
        <v>0</v>
      </c>
      <c r="I61">
        <f t="shared" si="21"/>
        <v>0</v>
      </c>
      <c r="J61">
        <v>0</v>
      </c>
      <c r="K61">
        <v>0</v>
      </c>
    </row>
    <row r="62" spans="2:11" x14ac:dyDescent="0.3">
      <c r="B62" s="35">
        <v>3250</v>
      </c>
      <c r="C62" s="20" t="s">
        <v>34</v>
      </c>
      <c r="D62" s="21">
        <f t="shared" si="19"/>
        <v>0</v>
      </c>
      <c r="E62" s="22">
        <f t="shared" si="20"/>
        <v>0</v>
      </c>
      <c r="I62">
        <f t="shared" si="21"/>
        <v>0</v>
      </c>
      <c r="J62">
        <v>0</v>
      </c>
      <c r="K62">
        <v>0</v>
      </c>
    </row>
    <row r="63" spans="2:11" x14ac:dyDescent="0.3">
      <c r="B63" s="35"/>
      <c r="C63" s="20"/>
      <c r="D63" s="37"/>
      <c r="E63" s="38"/>
    </row>
    <row r="64" spans="2:11" x14ac:dyDescent="0.3">
      <c r="B64" s="39">
        <v>3300</v>
      </c>
      <c r="C64" s="40" t="s">
        <v>49</v>
      </c>
      <c r="D64" s="41">
        <f>SUM(D65:D66)</f>
        <v>0</v>
      </c>
      <c r="E64" s="42">
        <f>SUM(E65:E66)</f>
        <v>0</v>
      </c>
    </row>
    <row r="65" spans="2:11" x14ac:dyDescent="0.3">
      <c r="B65" s="35">
        <v>3310</v>
      </c>
      <c r="C65" s="20" t="s">
        <v>35</v>
      </c>
      <c r="D65" s="21">
        <f t="shared" ref="D65:D66" si="22">ABS(IF(I65&lt;=0,0,I65))</f>
        <v>0</v>
      </c>
      <c r="E65" s="22">
        <f t="shared" ref="E65:E66" si="23">ABS(IF(I65&gt;=0,0,I65))</f>
        <v>0</v>
      </c>
      <c r="I65">
        <f t="shared" ref="I65:I66" si="24">J65-K65</f>
        <v>0</v>
      </c>
      <c r="J65">
        <v>0</v>
      </c>
      <c r="K65">
        <v>0</v>
      </c>
    </row>
    <row r="66" spans="2:11" x14ac:dyDescent="0.3">
      <c r="B66" s="35">
        <v>3320</v>
      </c>
      <c r="C66" s="20" t="s">
        <v>36</v>
      </c>
      <c r="D66" s="21">
        <f t="shared" si="22"/>
        <v>0</v>
      </c>
      <c r="E66" s="22">
        <f t="shared" si="23"/>
        <v>0</v>
      </c>
      <c r="I66">
        <f t="shared" si="24"/>
        <v>0</v>
      </c>
      <c r="J66">
        <v>-20184.22</v>
      </c>
      <c r="K66">
        <v>-20184.22</v>
      </c>
    </row>
    <row r="67" spans="2:11" ht="15" thickBot="1" x14ac:dyDescent="0.35">
      <c r="B67" s="43"/>
      <c r="C67" s="44"/>
      <c r="D67" s="45"/>
      <c r="E67" s="46"/>
      <c r="J67">
        <f>SUM(J34:J66)</f>
        <v>515073.88000000012</v>
      </c>
      <c r="K67">
        <f>SUM(K34:K66)</f>
        <v>519671.36000000057</v>
      </c>
    </row>
    <row r="68" spans="2:11" ht="15.6" thickTop="1" thickBot="1" x14ac:dyDescent="0.35">
      <c r="B68" s="47"/>
      <c r="C68" s="56" t="s">
        <v>55</v>
      </c>
      <c r="D68" s="48">
        <f>D12+D21+D33+D43+D52+D57+D64</f>
        <v>137577.19999999972</v>
      </c>
      <c r="E68" s="49">
        <f>E12+E21+E33+E43+E52+E57+E64</f>
        <v>137577.20000000001</v>
      </c>
    </row>
    <row r="69" spans="2:11" ht="15" thickTop="1" x14ac:dyDescent="0.3"/>
    <row r="70" spans="2:11" x14ac:dyDescent="0.3">
      <c r="B70" s="57" t="s">
        <v>56</v>
      </c>
    </row>
    <row r="76" spans="2:11" x14ac:dyDescent="0.3">
      <c r="B76" t="s">
        <v>61</v>
      </c>
      <c r="D76" t="s">
        <v>61</v>
      </c>
    </row>
    <row r="77" spans="2:11" x14ac:dyDescent="0.3">
      <c r="B77" t="s">
        <v>62</v>
      </c>
      <c r="D77" t="s">
        <v>63</v>
      </c>
    </row>
    <row r="78" spans="2:11" x14ac:dyDescent="0.3">
      <c r="B78" t="s">
        <v>64</v>
      </c>
      <c r="D78" t="s">
        <v>65</v>
      </c>
    </row>
  </sheetData>
  <mergeCells count="5">
    <mergeCell ref="B2:E2"/>
    <mergeCell ref="B3:E3"/>
    <mergeCell ref="B4:E4"/>
    <mergeCell ref="B5:C5"/>
    <mergeCell ref="C7:E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DIF</cp:lastModifiedBy>
  <dcterms:created xsi:type="dcterms:W3CDTF">2018-03-07T05:27:47Z</dcterms:created>
  <dcterms:modified xsi:type="dcterms:W3CDTF">2025-03-14T04:37:55Z</dcterms:modified>
</cp:coreProperties>
</file>