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AN SIMON DE GUERRERO\OBSER DIF SAN SIMON\"/>
    </mc:Choice>
  </mc:AlternateContent>
  <xr:revisionPtr revIDLastSave="0" documentId="13_ncr:1_{D1507EE8-17A2-413B-8CDF-8CB65F99FC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C15" i="1"/>
  <c r="F14" i="1"/>
  <c r="F13" i="1"/>
  <c r="C19" i="1" l="1"/>
  <c r="F12" i="1"/>
  <c r="F10" i="1"/>
  <c r="F8" i="1"/>
  <c r="I8" i="1" s="1"/>
  <c r="F9" i="1"/>
  <c r="F11" i="1"/>
  <c r="F15" i="1"/>
  <c r="F16" i="1"/>
  <c r="F17" i="1"/>
  <c r="F18" i="1"/>
  <c r="M19" i="1" l="1"/>
  <c r="J19" i="1"/>
  <c r="H19" i="1"/>
  <c r="G19" i="1"/>
  <c r="E19" i="1"/>
  <c r="D19" i="1"/>
  <c r="B19" i="1"/>
  <c r="I18" i="1"/>
  <c r="I17" i="1"/>
  <c r="I16" i="1"/>
  <c r="I15" i="1"/>
  <c r="I14" i="1"/>
  <c r="I13" i="1"/>
  <c r="I12" i="1"/>
  <c r="I11" i="1"/>
  <c r="I10" i="1"/>
  <c r="I9" i="1"/>
  <c r="F7" i="1"/>
  <c r="F19" i="1" l="1"/>
  <c r="I7" i="1"/>
  <c r="I19" i="1" s="1"/>
</calcChain>
</file>

<file path=xl/sharedStrings.xml><?xml version="1.0" encoding="utf-8"?>
<sst xmlns="http://schemas.openxmlformats.org/spreadsheetml/2006/main" count="52" uniqueCount="41">
  <si>
    <t>(Cifras en Pesos)</t>
  </si>
  <si>
    <t xml:space="preserve">Mes </t>
  </si>
  <si>
    <t>Saldo Inicial Cuenta Contable (2)</t>
  </si>
  <si>
    <t>Importe determinado (3)
A</t>
  </si>
  <si>
    <t>Actualizaciones (4)
B</t>
  </si>
  <si>
    <t>Recargos (5)
C</t>
  </si>
  <si>
    <t xml:space="preserve">Total a pagar (6)
D= (A+B+C)
</t>
  </si>
  <si>
    <t>Pagos realizados (7)
E</t>
  </si>
  <si>
    <t>Importe de la disminución por la Secretaría de Finanzas según constancia de liquidación de participaciones (8) 
F</t>
  </si>
  <si>
    <t>Diferencia
 (9)
G=D-E</t>
  </si>
  <si>
    <t>Saldo Final  Cuenta Contable (10)</t>
  </si>
  <si>
    <t xml:space="preserve">Forma de pago (11)
</t>
  </si>
  <si>
    <t xml:space="preserve">Fecha de pago (12) </t>
  </si>
  <si>
    <t xml:space="preserve">Pagos realizados por adeudos de ejercicios anteriores (13)
</t>
  </si>
  <si>
    <t>Observaciones (14)</t>
  </si>
  <si>
    <t xml:space="preserve">Enero </t>
  </si>
  <si>
    <t>TRANSFERENCIA ELECTRONICA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</si>
  <si>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</si>
  <si>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</si>
  <si>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</si>
  <si>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</si>
  <si>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</si>
  <si>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</si>
  <si>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</si>
  <si>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</si>
  <si>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</si>
  <si>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</si>
  <si>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</si>
  <si>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 (15)</t>
  </si>
  <si>
    <t>“Bajo protesta de decir verdad declaramos que los formatos y su información complementaria, así como sus notas, son razonablemente correctos y son responsabilidad del emisor”.</t>
  </si>
  <si>
    <t xml:space="preserve"> </t>
  </si>
  <si>
    <t>Cuenta Pública 2024
Cuotas, Aportaciones y Retenciones al ISSEMyM</t>
  </si>
  <si>
    <t xml:space="preserve"> Al  31 de Diciembre de 2024</t>
  </si>
  <si>
    <t xml:space="preserve">    Nombre de la Entidad Municipal: DIF de SAN SIMON, 3056(1) </t>
  </si>
  <si>
    <t>QUINCENA  8-9</t>
  </si>
  <si>
    <t>QUINCENA 15-16-17</t>
  </si>
  <si>
    <t>QUINCENA 15</t>
  </si>
  <si>
    <t>20/09/2024 - 30/09/2024</t>
  </si>
  <si>
    <t>QUINCENA  13-14</t>
  </si>
  <si>
    <t>QUINCENA 21-22</t>
  </si>
  <si>
    <t>QUINCENA 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</si>
</sst>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#,##0.0,"/>
    <numFmt numFmtId="166" formatCode="dd/mm/yyyy;@"/>
    <numFmt numFmtId="167" formatCode="##,##0.00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ato"/>
      <family val="2"/>
    </font>
    <font>
      <sz val="11"/>
      <color theme="1"/>
      <name val="Lato"/>
      <family val="2"/>
    </font>
    <font>
      <b/>
      <sz val="12"/>
      <color theme="1"/>
      <name val="Lato"/>
      <family val="2"/>
    </font>
    <font>
      <sz val="12"/>
      <color theme="1"/>
      <name val="Lato"/>
      <family val="2"/>
    </font>
    <font>
      <sz val="10"/>
      <name val="Arial"/>
      <family val="2"/>
    </font>
    <font>
      <b/>
      <sz val="11"/>
      <color theme="1"/>
      <name val="Lato"/>
      <family val="2"/>
    </font>
    <font>
      <b/>
      <sz val="10"/>
      <color theme="1"/>
      <name val="Lato"/>
      <family val="2"/>
    </font>
    <font>
      <b/>
      <sz val="11"/>
      <color theme="1"/>
      <name val="Lat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/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/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/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5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/>
    <xf numFmtId="0" fontId="4" fillId="0" borderId="6" xfId="2" applyFont="1" applyBorder="1"/>
    <xf numFmtId="0" fontId="4" fillId="0" borderId="7" xfId="2" applyFont="1" applyBorder="1"/>
    <xf numFmtId="0" fontId="5" fillId="0" borderId="7" xfId="2" applyFont="1" applyBorder="1"/>
    <xf numFmtId="0" fontId="5" fillId="0" borderId="7" xfId="0" applyFont="1" applyBorder="1"/>
    <xf numFmtId="0" fontId="3" fillId="0" borderId="7" xfId="0" applyFont="1" applyBorder="1"/>
    <xf numFmtId="0" fontId="4" fillId="0" borderId="0" xfId="3" applyFont="1" applyFill="1" applyBorder="1" applyAlignment="1" applyProtection="1">
      <alignment vertical="center"/>
    </xf>
    <xf numFmtId="0" fontId="5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3" xfId="0" applyFont="1" applyFill="1" applyBorder="1" applyAlignment="1">
      <alignment horizontal="left" vertical="center"/>
    </xf>
    <xf numFmtId="43" fontId="3" fillId="0" borderId="14" xfId="1" applyFont="1" applyFill="1" applyBorder="1" applyAlignment="1">
      <alignment horizontal="left" vertical="center"/>
    </xf>
    <xf numFmtId="165" fontId="3" fillId="0" borderId="15" xfId="0" applyNumberFormat="1" applyFont="1" applyFill="1" applyBorder="1"/>
    <xf numFmtId="165" fontId="3" fillId="4" borderId="15" xfId="1" applyNumberFormat="1" applyFont="1" applyFill="1" applyBorder="1" applyAlignment="1">
      <alignment horizontal="right"/>
    </xf>
    <xf numFmtId="165" fontId="2" fillId="0" borderId="15" xfId="1" applyNumberFormat="1" applyFont="1" applyFill="1" applyBorder="1" applyAlignment="1">
      <alignment horizontal="center" wrapText="1"/>
    </xf>
    <xf numFmtId="166" fontId="3" fillId="0" borderId="15" xfId="0" applyNumberFormat="1" applyFont="1" applyFill="1" applyBorder="1"/>
    <xf numFmtId="165" fontId="3" fillId="0" borderId="16" xfId="1" applyNumberFormat="1" applyFont="1" applyFill="1" applyBorder="1" applyAlignment="1">
      <alignment horizontal="right"/>
    </xf>
    <xf numFmtId="0" fontId="3" fillId="0" borderId="17" xfId="0" applyFont="1" applyFill="1" applyBorder="1" applyAlignment="1">
      <alignment horizontal="left" vertical="center"/>
    </xf>
    <xf numFmtId="4" fontId="3" fillId="0" borderId="20" xfId="1" applyNumberFormat="1" applyFont="1" applyFill="1" applyBorder="1" applyAlignment="1">
      <alignment horizontal="right"/>
    </xf>
    <xf numFmtId="165" fontId="3" fillId="0" borderId="20" xfId="1" applyNumberFormat="1" applyFont="1" applyFill="1" applyBorder="1" applyAlignment="1">
      <alignment horizontal="right"/>
    </xf>
    <xf numFmtId="0" fontId="7" fillId="5" borderId="21" xfId="0" applyFont="1" applyFill="1" applyBorder="1" applyAlignment="1">
      <alignment horizontal="right" vertical="center"/>
    </xf>
    <xf numFmtId="165" fontId="7" fillId="5" borderId="22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 applyProtection="1">
      <alignment vertical="center"/>
    </xf>
    <xf numFmtId="0" fontId="7" fillId="0" borderId="0" xfId="0" applyFont="1"/>
    <xf numFmtId="0" fontId="3" fillId="0" borderId="0" xfId="0" applyFont="1" applyFill="1" applyBorder="1" applyAlignment="1">
      <alignment horizontal="center"/>
    </xf>
    <xf numFmtId="43" fontId="3" fillId="0" borderId="0" xfId="0" applyNumberFormat="1" applyFont="1" applyFill="1" applyBorder="1"/>
    <xf numFmtId="43" fontId="3" fillId="0" borderId="0" xfId="1" applyFont="1" applyFill="1" applyBorder="1" applyAlignment="1"/>
    <xf numFmtId="43" fontId="7" fillId="0" borderId="0" xfId="1" applyFont="1" applyFill="1" applyBorder="1" applyAlignment="1"/>
    <xf numFmtId="164" fontId="3" fillId="4" borderId="15" xfId="0" applyNumberFormat="1" applyFont="1" applyFill="1" applyBorder="1"/>
    <xf numFmtId="164" fontId="9" fillId="4" borderId="19" xfId="0" applyNumberFormat="1" applyFont="1" applyFill="1" applyBorder="1"/>
    <xf numFmtId="4" fontId="3" fillId="0" borderId="15" xfId="1" applyNumberFormat="1" applyFont="1" applyFill="1" applyBorder="1" applyAlignment="1">
      <alignment horizontal="right"/>
    </xf>
    <xf numFmtId="4" fontId="3" fillId="0" borderId="15" xfId="0" applyNumberFormat="1" applyFont="1" applyFill="1" applyBorder="1"/>
    <xf numFmtId="4" fontId="3" fillId="0" borderId="19" xfId="0" applyNumberFormat="1" applyFont="1" applyFill="1" applyBorder="1"/>
    <xf numFmtId="43" fontId="3" fillId="0" borderId="15" xfId="1" applyFont="1" applyFill="1" applyBorder="1" applyAlignment="1">
      <alignment horizontal="right"/>
    </xf>
    <xf numFmtId="43" fontId="3" fillId="0" borderId="18" xfId="1" applyFont="1" applyFill="1" applyBorder="1" applyAlignment="1">
      <alignment horizontal="left" vertical="center"/>
    </xf>
    <xf numFmtId="167" fontId="3" fillId="0" borderId="15" xfId="0" applyNumberFormat="1" applyFont="1" applyFill="1" applyBorder="1"/>
    <xf numFmtId="167" fontId="3" fillId="0" borderId="19" xfId="1" applyNumberFormat="1" applyFont="1" applyFill="1" applyBorder="1" applyAlignment="1">
      <alignment horizontal="right"/>
    </xf>
    <xf numFmtId="43" fontId="7" fillId="5" borderId="22" xfId="1" applyFont="1" applyFill="1" applyBorder="1" applyAlignment="1">
      <alignment horizontal="right" vertical="center"/>
    </xf>
    <xf numFmtId="166" fontId="3" fillId="0" borderId="15" xfId="0" applyNumberFormat="1" applyFont="1" applyFill="1" applyBorder="1" applyAlignment="1">
      <alignment horizontal="right" wrapText="1"/>
    </xf>
    <xf numFmtId="0" fontId="4" fillId="0" borderId="1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4" fillId="0" borderId="3" xfId="2" applyFont="1" applyBorder="1" applyAlignment="1">
      <alignment horizontal="center" wrapText="1"/>
    </xf>
    <xf numFmtId="0" fontId="5" fillId="0" borderId="4" xfId="2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/>
      <protection locked="0"/>
    </xf>
    <xf numFmtId="0" fontId="5" fillId="0" borderId="5" xfId="2" applyFont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</cellXfs>
  <cellStyles count="4">
    <cellStyle name="Millares" xfId="1" builtinId="3"/>
    <cellStyle name="Normal" xfId="0" builtinId="0"/>
    <cellStyle name="Normal 2 10" xfId="3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1335641</xdr:colOff>
      <xdr:row>30</xdr:row>
      <xdr:rowOff>34247</xdr:rowOff>
    </xdr:from>
    <xdr:to>
      <xdr:col>6</xdr:col>
      <xdr:colOff>272532</xdr:colOff>
      <xdr:row>44</xdr:row>
      <xdr:rowOff>18702</xdr:rowOff>
    </xdr:to>
    <xdr:sp macro="" textlink="">
      <xdr:nvSpPr>
        <xdr:cNvPr id="7" name="Text Box 38">
          <a:extLst>
            <a:ext uri="{FF2B5EF4-FFF2-40B4-BE49-F238E27FC236}">
              <a16:creationId xmlns:a16="http://schemas.microsoft.com/office/drawing/2014/main" id="{01E2EF80-7854-4419-A00D-BA10718E19F0}"/>
            </a:ext>
          </a:extLst>
        </xdr:cNvPr>
        <xdr:cNvSpPr txBox="1">
          <a:spLocks noChangeArrowheads="1"/>
        </xdr:cNvSpPr>
      </xdr:nvSpPr>
      <xdr:spPr bwMode="auto">
        <a:xfrm>
          <a:off x="4854540" y="9229618"/>
          <a:ext cx="2960936" cy="2450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000" b="0" i="0" u="sng" baseline="0">
              <a:effectLst/>
              <a:latin typeface="+mn-lt"/>
              <a:ea typeface="+mn-ea"/>
              <a:cs typeface="+mn-cs"/>
            </a:rPr>
            <a:t>LIC. ERIKA FLORES OLMOS </a:t>
          </a:r>
          <a:endParaRPr lang="es-ES" sz="8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ES" sz="800" b="0" i="0" strike="noStrike" baseline="0">
              <a:solidFill>
                <a:srgbClr val="000000"/>
              </a:solidFill>
              <a:latin typeface="Arial"/>
              <a:cs typeface="Arial"/>
            </a:rPr>
            <a:t> DE DIF</a:t>
          </a: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136989</xdr:colOff>
      <xdr:row>29</xdr:row>
      <xdr:rowOff>171235</xdr:rowOff>
    </xdr:from>
    <xdr:to>
      <xdr:col>11</xdr:col>
      <xdr:colOff>66219</xdr:colOff>
      <xdr:row>43</xdr:row>
      <xdr:rowOff>86026</xdr:rowOff>
    </xdr:to>
    <xdr:sp macro="" textlink="">
      <xdr:nvSpPr>
        <xdr:cNvPr id="8" name="Text Box 37">
          <a:extLst>
            <a:ext uri="{FF2B5EF4-FFF2-40B4-BE49-F238E27FC236}">
              <a16:creationId xmlns:a16="http://schemas.microsoft.com/office/drawing/2014/main" id="{FC42B112-07E6-4F6A-8BA8-DE1F52F8E96D}"/>
            </a:ext>
          </a:extLst>
        </xdr:cNvPr>
        <xdr:cNvSpPr txBox="1">
          <a:spLocks noChangeArrowheads="1"/>
        </xdr:cNvSpPr>
      </xdr:nvSpPr>
      <xdr:spPr bwMode="auto">
        <a:xfrm>
          <a:off x="11447124" y="9195370"/>
          <a:ext cx="3542308" cy="2380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u="sng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800" b="0" i="0" u="sng" strike="noStrike">
              <a:solidFill>
                <a:srgbClr val="000000"/>
              </a:solidFill>
              <a:latin typeface="Arial"/>
              <a:cs typeface="Arial"/>
            </a:rPr>
            <a:t>L.C. ILSE ABIGAIL GARCIA MEJIA</a:t>
          </a:r>
          <a:r>
            <a:rPr lang="es-E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TESORERA DE DIF</a:t>
          </a:r>
        </a:p>
      </xdr:txBody>
    </xdr:sp>
    <xdr:clientData/>
  </xdr:twoCellAnchor>
  <xdr:twoCellAnchor editAs="oneCell">
    <xdr:from>
      <xdr:col>0</xdr:col>
      <xdr:colOff>331770</xdr:colOff>
      <xdr:row>1</xdr:row>
      <xdr:rowOff>128426</xdr:rowOff>
    </xdr:from>
    <xdr:to>
      <xdr:col>1</xdr:col>
      <xdr:colOff>477238</xdr:colOff>
      <xdr:row>3</xdr:row>
      <xdr:rowOff>139128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8B0B3F-8323-4833-86B8-C365DB69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1770" y="342471"/>
          <a:ext cx="1119372" cy="674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="89" workbookViewId="0">
      <selection activeCell="P6" sqref="P6"/>
    </sheetView>
  </sheetViews>
  <sheetFormatPr baseColWidth="10" defaultColWidth="11.42578125" defaultRowHeight="18" x14ac:dyDescent="0.35"/>
  <cols>
    <col min="1" max="1" width="14.5703125" style="3" customWidth="1"/>
    <col min="2" max="2" width="19" style="3" customWidth="1"/>
    <col min="3" max="3" width="17.7109375" style="3" customWidth="1"/>
    <col min="4" max="4" width="22.28515625" style="3" customWidth="1"/>
    <col min="5" max="5" width="17.7109375" style="3" customWidth="1"/>
    <col min="6" max="6" width="18.7109375" style="3" customWidth="1"/>
    <col min="7" max="7" width="20.7109375" style="3" customWidth="1"/>
    <col min="8" max="8" width="34.28515625" style="3" customWidth="1"/>
    <col min="9" max="9" width="15.28515625" style="3" customWidth="1"/>
    <col min="10" max="10" width="18.28515625" style="3" customWidth="1"/>
    <col min="11" max="11" width="19.28515625" style="3" customWidth="1"/>
    <col min="12" max="12" width="19.42578125" style="3" customWidth="1"/>
    <col min="13" max="13" width="25.28515625" style="3" customWidth="1"/>
    <col min="14" max="14" width="19.42578125" style="3" customWidth="1"/>
    <col min="15" max="16384" width="11.42578125" style="3"/>
  </cols>
  <sheetData>
    <row r="1" spans="1:14" ht="17.25" customHeight="1" thickBot="1" x14ac:dyDescent="0.4">
      <c r="A1" s="1"/>
      <c r="B1" s="1"/>
      <c r="C1" s="1"/>
      <c r="D1" s="1"/>
      <c r="E1" s="1"/>
      <c r="F1" s="2"/>
      <c r="G1" s="2"/>
      <c r="H1" s="2"/>
      <c r="I1" s="2"/>
      <c r="J1" s="2"/>
    </row>
    <row r="2" spans="1:14" ht="36" customHeight="1" thickTop="1" x14ac:dyDescent="0.4">
      <c r="A2" s="46" t="s">
        <v>31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ht="15.75" customHeight="1" x14ac:dyDescent="0.4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4" ht="32.25" customHeight="1" thickBot="1" x14ac:dyDescent="0.45">
      <c r="A4" s="4" t="s">
        <v>33</v>
      </c>
      <c r="B4" s="5"/>
      <c r="C4" s="6"/>
      <c r="D4" s="6"/>
      <c r="E4" s="6"/>
      <c r="F4" s="6"/>
      <c r="G4" s="7"/>
      <c r="H4" s="7"/>
      <c r="I4" s="7"/>
      <c r="J4" s="7"/>
      <c r="K4" s="7"/>
      <c r="L4" s="8"/>
      <c r="M4" s="52" t="s">
        <v>32</v>
      </c>
      <c r="N4" s="53"/>
    </row>
    <row r="5" spans="1:14" ht="9" customHeight="1" thickTop="1" thickBot="1" x14ac:dyDescent="0.4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</row>
    <row r="6" spans="1:14" s="15" customFormat="1" ht="102" customHeight="1" thickTop="1" thickBot="1" x14ac:dyDescent="0.4">
      <c r="A6" s="11" t="s">
        <v>1</v>
      </c>
      <c r="B6" s="12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2" t="s">
        <v>10</v>
      </c>
      <c r="K6" s="13" t="s">
        <v>11</v>
      </c>
      <c r="L6" s="13" t="s">
        <v>12</v>
      </c>
      <c r="M6" s="13" t="s">
        <v>13</v>
      </c>
      <c r="N6" s="14" t="s">
        <v>14</v>
      </c>
    </row>
    <row r="7" spans="1:14" s="15" customFormat="1" ht="30" customHeight="1" thickTop="1" x14ac:dyDescent="0.35">
      <c r="A7" s="16" t="s">
        <v>15</v>
      </c>
      <c r="B7" s="17">
        <v>429260.89</v>
      </c>
      <c r="C7" s="38">
        <v>33339.39</v>
      </c>
      <c r="D7" s="18">
        <v>0</v>
      </c>
      <c r="E7" s="18">
        <v>0</v>
      </c>
      <c r="F7" s="35">
        <f>+C7+D7+E7</f>
        <v>33339.39</v>
      </c>
      <c r="G7" s="38">
        <v>33339.39</v>
      </c>
      <c r="H7" s="42">
        <v>0</v>
      </c>
      <c r="I7" s="19">
        <f>+F7-G7</f>
        <v>0</v>
      </c>
      <c r="J7" s="40">
        <v>425152.67</v>
      </c>
      <c r="K7" s="20" t="s">
        <v>16</v>
      </c>
      <c r="L7" s="21">
        <v>45351</v>
      </c>
      <c r="M7" s="37">
        <v>10563.44</v>
      </c>
      <c r="N7" s="22"/>
    </row>
    <row r="8" spans="1:14" s="15" customFormat="1" ht="30" customHeight="1" x14ac:dyDescent="0.35">
      <c r="A8" s="23" t="s">
        <v>17</v>
      </c>
      <c r="B8" s="41">
        <v>425152.67</v>
      </c>
      <c r="C8" s="39">
        <v>0</v>
      </c>
      <c r="D8" s="18">
        <v>0</v>
      </c>
      <c r="E8" s="18">
        <v>0</v>
      </c>
      <c r="F8" s="35">
        <f>+C8+D8+E8</f>
        <v>0</v>
      </c>
      <c r="G8" s="39">
        <v>0</v>
      </c>
      <c r="H8" s="42">
        <v>0</v>
      </c>
      <c r="I8" s="19">
        <f>+F8-G8</f>
        <v>0</v>
      </c>
      <c r="J8" s="40">
        <v>421044.45</v>
      </c>
      <c r="K8" s="20"/>
      <c r="L8" s="21"/>
      <c r="M8" s="43">
        <v>0</v>
      </c>
      <c r="N8" s="24"/>
    </row>
    <row r="9" spans="1:14" s="15" customFormat="1" ht="30" customHeight="1" x14ac:dyDescent="0.35">
      <c r="A9" s="23" t="s">
        <v>18</v>
      </c>
      <c r="B9" s="41">
        <v>421044.45</v>
      </c>
      <c r="C9" s="39">
        <v>16040.94</v>
      </c>
      <c r="D9" s="18">
        <v>0</v>
      </c>
      <c r="E9" s="18">
        <v>0</v>
      </c>
      <c r="F9" s="35">
        <f t="shared" ref="F9:F18" si="0">+C9+D9+E9</f>
        <v>16040.94</v>
      </c>
      <c r="G9" s="39">
        <v>16040.94</v>
      </c>
      <c r="H9" s="42">
        <v>0</v>
      </c>
      <c r="I9" s="19">
        <f t="shared" ref="I9:I18" si="1">+F9-G9</f>
        <v>0</v>
      </c>
      <c r="J9" s="40">
        <v>416936.23</v>
      </c>
      <c r="K9" s="20" t="s">
        <v>16</v>
      </c>
      <c r="L9" s="21">
        <v>45377</v>
      </c>
      <c r="M9" s="43">
        <v>0</v>
      </c>
      <c r="N9" s="25"/>
    </row>
    <row r="10" spans="1:14" s="15" customFormat="1" ht="30" customHeight="1" x14ac:dyDescent="0.35">
      <c r="A10" s="23" t="s">
        <v>19</v>
      </c>
      <c r="B10" s="41">
        <v>416936.23</v>
      </c>
      <c r="C10" s="39">
        <v>8454.0499999999993</v>
      </c>
      <c r="D10" s="18">
        <v>0</v>
      </c>
      <c r="E10" s="18">
        <v>0</v>
      </c>
      <c r="F10" s="35">
        <f t="shared" si="0"/>
        <v>8454.0499999999993</v>
      </c>
      <c r="G10" s="39">
        <v>8454.0499999999993</v>
      </c>
      <c r="H10" s="42">
        <v>0</v>
      </c>
      <c r="I10" s="19">
        <f t="shared" si="1"/>
        <v>0</v>
      </c>
      <c r="J10" s="40">
        <v>410195.49</v>
      </c>
      <c r="K10" s="20" t="s">
        <v>16</v>
      </c>
      <c r="L10" s="21">
        <v>45412</v>
      </c>
      <c r="M10" s="43">
        <v>0</v>
      </c>
      <c r="N10" s="25"/>
    </row>
    <row r="11" spans="1:14" s="15" customFormat="1" ht="30" customHeight="1" x14ac:dyDescent="0.35">
      <c r="A11" s="23" t="s">
        <v>20</v>
      </c>
      <c r="B11" s="41">
        <v>410195.49</v>
      </c>
      <c r="C11" s="39">
        <v>13148.27</v>
      </c>
      <c r="D11" s="18">
        <v>0</v>
      </c>
      <c r="E11" s="18">
        <v>0</v>
      </c>
      <c r="F11" s="35">
        <f t="shared" si="0"/>
        <v>13148.27</v>
      </c>
      <c r="G11" s="39">
        <v>13148.27</v>
      </c>
      <c r="H11" s="42">
        <v>0</v>
      </c>
      <c r="I11" s="19">
        <f t="shared" si="1"/>
        <v>0</v>
      </c>
      <c r="J11" s="40">
        <v>402549.72</v>
      </c>
      <c r="K11" s="20" t="s">
        <v>16</v>
      </c>
      <c r="L11" s="21">
        <v>45443</v>
      </c>
      <c r="M11" s="43">
        <v>0</v>
      </c>
      <c r="N11" s="25" t="s">
        <v>34</v>
      </c>
    </row>
    <row r="12" spans="1:14" s="15" customFormat="1" ht="30" customHeight="1" x14ac:dyDescent="0.35">
      <c r="A12" s="23" t="s">
        <v>21</v>
      </c>
      <c r="B12" s="41">
        <v>402549.72</v>
      </c>
      <c r="C12" s="39">
        <v>26937.35</v>
      </c>
      <c r="D12" s="18">
        <v>0</v>
      </c>
      <c r="E12" s="18">
        <v>0</v>
      </c>
      <c r="F12" s="35">
        <f t="shared" si="0"/>
        <v>26937.35</v>
      </c>
      <c r="G12" s="39">
        <v>26937.35</v>
      </c>
      <c r="H12" s="42">
        <v>0</v>
      </c>
      <c r="I12" s="19">
        <f t="shared" si="1"/>
        <v>0</v>
      </c>
      <c r="J12" s="40">
        <v>401643.19</v>
      </c>
      <c r="K12" s="20" t="s">
        <v>16</v>
      </c>
      <c r="L12" s="21">
        <v>45471</v>
      </c>
      <c r="M12" s="43">
        <v>0</v>
      </c>
      <c r="N12" s="25"/>
    </row>
    <row r="13" spans="1:14" s="15" customFormat="1" ht="30" customHeight="1" x14ac:dyDescent="0.35">
      <c r="A13" s="23" t="s">
        <v>22</v>
      </c>
      <c r="B13" s="41">
        <v>401643.19</v>
      </c>
      <c r="C13" s="39">
        <v>16040.94</v>
      </c>
      <c r="D13" s="18">
        <v>0</v>
      </c>
      <c r="E13" s="18">
        <v>0</v>
      </c>
      <c r="F13" s="35">
        <f>+C13+D13+E13</f>
        <v>16040.94</v>
      </c>
      <c r="G13" s="39">
        <v>16040.94</v>
      </c>
      <c r="H13" s="42">
        <v>0</v>
      </c>
      <c r="I13" s="19">
        <f t="shared" si="1"/>
        <v>0</v>
      </c>
      <c r="J13" s="40">
        <v>400658.53</v>
      </c>
      <c r="K13" s="20" t="s">
        <v>16</v>
      </c>
      <c r="L13" s="21">
        <v>45504</v>
      </c>
      <c r="M13" s="43">
        <v>0</v>
      </c>
      <c r="N13" s="24" t="s">
        <v>38</v>
      </c>
    </row>
    <row r="14" spans="1:14" s="15" customFormat="1" ht="30" customHeight="1" x14ac:dyDescent="0.35">
      <c r="A14" s="23" t="s">
        <v>23</v>
      </c>
      <c r="B14" s="41">
        <v>400658.53</v>
      </c>
      <c r="C14" s="39">
        <v>1638.81</v>
      </c>
      <c r="D14" s="18">
        <v>0</v>
      </c>
      <c r="E14" s="18">
        <v>0</v>
      </c>
      <c r="F14" s="35">
        <f>+C14+D14+E14</f>
        <v>1638.81</v>
      </c>
      <c r="G14" s="39">
        <v>1638.81</v>
      </c>
      <c r="H14" s="42">
        <v>0</v>
      </c>
      <c r="I14" s="19">
        <f t="shared" si="1"/>
        <v>0</v>
      </c>
      <c r="J14" s="40">
        <v>399673.87</v>
      </c>
      <c r="K14" s="20" t="s">
        <v>16</v>
      </c>
      <c r="L14" s="21">
        <v>45534</v>
      </c>
      <c r="M14" s="43">
        <v>0</v>
      </c>
      <c r="N14" s="24" t="s">
        <v>36</v>
      </c>
    </row>
    <row r="15" spans="1:14" s="15" customFormat="1" ht="30" customHeight="1" x14ac:dyDescent="0.35">
      <c r="A15" s="23" t="s">
        <v>24</v>
      </c>
      <c r="B15" s="41">
        <v>399673.87</v>
      </c>
      <c r="C15" s="39">
        <f>22754.82+8020.47</f>
        <v>30775.29</v>
      </c>
      <c r="D15" s="18">
        <v>0</v>
      </c>
      <c r="E15" s="18">
        <v>0</v>
      </c>
      <c r="F15" s="35">
        <f t="shared" si="0"/>
        <v>30775.29</v>
      </c>
      <c r="G15" s="39">
        <f>22754.82+8020.47</f>
        <v>30775.29</v>
      </c>
      <c r="H15" s="42">
        <v>0</v>
      </c>
      <c r="I15" s="19">
        <f t="shared" si="1"/>
        <v>0</v>
      </c>
      <c r="J15" s="40">
        <v>401321.73</v>
      </c>
      <c r="K15" s="20" t="s">
        <v>16</v>
      </c>
      <c r="L15" s="45" t="s">
        <v>37</v>
      </c>
      <c r="M15" s="43">
        <v>0</v>
      </c>
      <c r="N15" s="24" t="s">
        <v>35</v>
      </c>
    </row>
    <row r="16" spans="1:14" s="15" customFormat="1" ht="30" customHeight="1" x14ac:dyDescent="0.35">
      <c r="A16" s="23" t="s">
        <v>25</v>
      </c>
      <c r="B16" s="41">
        <v>401321.73</v>
      </c>
      <c r="C16" s="39"/>
      <c r="D16" s="18">
        <v>0</v>
      </c>
      <c r="E16" s="18">
        <v>0</v>
      </c>
      <c r="F16" s="35">
        <f t="shared" si="0"/>
        <v>0</v>
      </c>
      <c r="G16" s="39"/>
      <c r="H16" s="42">
        <v>0</v>
      </c>
      <c r="I16" s="19">
        <f t="shared" si="1"/>
        <v>0</v>
      </c>
      <c r="J16" s="40">
        <v>403151.88</v>
      </c>
      <c r="K16" s="20" t="s">
        <v>16</v>
      </c>
      <c r="L16" s="21">
        <v>45596</v>
      </c>
      <c r="M16" s="43">
        <v>0</v>
      </c>
      <c r="N16" s="25"/>
    </row>
    <row r="17" spans="1:14" s="15" customFormat="1" ht="29.25" x14ac:dyDescent="0.35">
      <c r="A17" s="23" t="s">
        <v>26</v>
      </c>
      <c r="B17" s="41">
        <v>403151.88</v>
      </c>
      <c r="C17" s="39">
        <v>16040.94</v>
      </c>
      <c r="D17" s="18">
        <v>0</v>
      </c>
      <c r="E17" s="18">
        <v>0</v>
      </c>
      <c r="F17" s="35">
        <f t="shared" si="0"/>
        <v>16040.94</v>
      </c>
      <c r="G17" s="39">
        <v>16040.94</v>
      </c>
      <c r="H17" s="42">
        <v>0</v>
      </c>
      <c r="I17" s="19">
        <f t="shared" si="1"/>
        <v>0</v>
      </c>
      <c r="J17" s="40">
        <v>403260.42</v>
      </c>
      <c r="K17" s="20" t="s">
        <v>16</v>
      </c>
      <c r="L17" s="21">
        <v>45625</v>
      </c>
      <c r="M17" s="43">
        <v>0</v>
      </c>
      <c r="N17" s="25" t="s">
        <v>39</v>
      </c>
    </row>
    <row r="18" spans="1:14" s="15" customFormat="1" ht="29.25" x14ac:dyDescent="0.35">
      <c r="A18" s="23" t="s">
        <v>27</v>
      </c>
      <c r="B18" s="41">
        <v>403260.42</v>
      </c>
      <c r="C18" s="39">
        <v>16040.94</v>
      </c>
      <c r="D18" s="18">
        <v>0</v>
      </c>
      <c r="E18" s="18">
        <v>0</v>
      </c>
      <c r="F18" s="35">
        <f t="shared" si="0"/>
        <v>16040.94</v>
      </c>
      <c r="G18" s="39">
        <v>16040.94</v>
      </c>
      <c r="H18" s="42">
        <v>0</v>
      </c>
      <c r="I18" s="19">
        <f t="shared" si="1"/>
        <v>0</v>
      </c>
      <c r="J18" s="40">
        <v>402260.76</v>
      </c>
      <c r="K18" s="20" t="s">
        <v>16</v>
      </c>
      <c r="L18" s="21">
        <v>45645</v>
      </c>
      <c r="M18" s="43">
        <v>0</v>
      </c>
      <c r="N18" s="25" t="s">
        <v>40</v>
      </c>
    </row>
    <row r="19" spans="1:14" s="15" customFormat="1" ht="18.75" thickBot="1" x14ac:dyDescent="0.4">
      <c r="A19" s="26" t="s">
        <v>28</v>
      </c>
      <c r="B19" s="27">
        <f t="shared" ref="B19:J19" si="2">SUM(B7:B18)</f>
        <v>4914849.07</v>
      </c>
      <c r="C19" s="36">
        <f>SUM(C7:C18)</f>
        <v>178456.92</v>
      </c>
      <c r="D19" s="36">
        <f t="shared" si="2"/>
        <v>0</v>
      </c>
      <c r="E19" s="36">
        <f t="shared" si="2"/>
        <v>0</v>
      </c>
      <c r="F19" s="36">
        <f t="shared" si="2"/>
        <v>178456.92</v>
      </c>
      <c r="G19" s="36">
        <f t="shared" si="2"/>
        <v>178456.92</v>
      </c>
      <c r="H19" s="36">
        <f t="shared" si="2"/>
        <v>0</v>
      </c>
      <c r="I19" s="36">
        <f t="shared" si="2"/>
        <v>0</v>
      </c>
      <c r="J19" s="36">
        <f t="shared" si="2"/>
        <v>4887848.9400000004</v>
      </c>
      <c r="K19" s="27"/>
      <c r="L19" s="27"/>
      <c r="M19" s="44">
        <f>SUM(M7:M18)</f>
        <v>10563.44</v>
      </c>
      <c r="N19" s="28"/>
    </row>
    <row r="20" spans="1:14" ht="18.75" thickTop="1" x14ac:dyDescent="0.35">
      <c r="A20" s="54" t="s">
        <v>29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x14ac:dyDescent="0.35">
      <c r="A21" s="30" t="s">
        <v>30</v>
      </c>
      <c r="B21" s="30"/>
      <c r="C21" s="29"/>
      <c r="D21" s="29"/>
      <c r="E21" s="29"/>
      <c r="F21" s="29"/>
      <c r="G21" s="29"/>
      <c r="H21" s="29"/>
      <c r="I21" s="29"/>
      <c r="J21" s="29"/>
      <c r="K21" s="29"/>
    </row>
    <row r="22" spans="1:14" x14ac:dyDescent="0.35">
      <c r="A22" s="30" t="s">
        <v>30</v>
      </c>
      <c r="B22" s="30"/>
      <c r="C22" s="29"/>
      <c r="D22" s="29"/>
      <c r="E22" s="29"/>
      <c r="F22" s="29"/>
      <c r="G22" s="29"/>
      <c r="H22" s="29"/>
      <c r="I22" s="29"/>
      <c r="J22" s="29"/>
      <c r="K22" s="29"/>
    </row>
    <row r="23" spans="1:14" x14ac:dyDescent="0.35">
      <c r="A23" s="30"/>
      <c r="B23" s="30"/>
      <c r="C23" s="29"/>
      <c r="D23" s="29"/>
      <c r="E23" s="29"/>
      <c r="F23" s="29"/>
      <c r="G23" s="29"/>
      <c r="H23" s="29"/>
      <c r="I23" s="29"/>
      <c r="J23" s="29"/>
      <c r="K23" s="29"/>
    </row>
    <row r="24" spans="1:14" x14ac:dyDescent="0.35">
      <c r="A24" s="30"/>
      <c r="B24" s="30"/>
      <c r="C24" s="29"/>
      <c r="D24" s="29"/>
      <c r="E24" s="29"/>
      <c r="F24" s="29"/>
      <c r="G24" s="29"/>
      <c r="H24" s="29"/>
      <c r="I24" s="29"/>
      <c r="J24" s="29"/>
      <c r="K24" s="29"/>
    </row>
    <row r="25" spans="1:14" x14ac:dyDescent="0.35">
      <c r="A25" s="30"/>
      <c r="B25" s="30"/>
      <c r="C25" s="29"/>
      <c r="D25" s="29"/>
      <c r="E25" s="29"/>
      <c r="F25" s="29"/>
      <c r="G25" s="29"/>
      <c r="H25" s="29"/>
      <c r="I25" s="29"/>
      <c r="J25" s="29"/>
      <c r="K25" s="29"/>
    </row>
    <row r="26" spans="1:14" s="15" customFormat="1" x14ac:dyDescent="0.35">
      <c r="A26" s="2"/>
      <c r="B26" s="2"/>
      <c r="C26" s="31"/>
      <c r="D26" s="32"/>
      <c r="E26" s="33"/>
      <c r="F26" s="33"/>
      <c r="G26" s="34"/>
      <c r="H26" s="34"/>
      <c r="I26" s="2"/>
      <c r="J26" s="2"/>
      <c r="K26" s="2"/>
    </row>
    <row r="27" spans="1:14" x14ac:dyDescent="0.35">
      <c r="A27" s="2"/>
      <c r="B27" s="2"/>
      <c r="C27" s="31"/>
      <c r="D27" s="32"/>
      <c r="E27" s="33"/>
      <c r="F27" s="33"/>
      <c r="G27" s="34"/>
      <c r="H27" s="34"/>
      <c r="I27" s="2"/>
      <c r="J27" s="2"/>
    </row>
    <row r="33" s="10" customFormat="1" ht="19.5" x14ac:dyDescent="0.4"/>
    <row r="34" s="10" customFormat="1" ht="19.5" x14ac:dyDescent="0.4"/>
    <row r="35" s="10" customFormat="1" ht="19.5" x14ac:dyDescent="0.4"/>
    <row r="36" s="10" customFormat="1" ht="19.5" x14ac:dyDescent="0.4"/>
  </sheetData>
  <mergeCells count="4">
    <mergeCell ref="A2:N2"/>
    <mergeCell ref="A3:N3"/>
    <mergeCell ref="M4:N4"/>
    <mergeCell ref="A20:N20"/>
  </mergeCells>
  <pageMargins left="0.51181102362204722" right="0.51181102362204722" top="0.74803149606299213" bottom="0.7480314960629921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Zumpa Zumpa</cp:lastModifiedBy>
  <cp:lastPrinted>2025-03-11T22:40:56Z</cp:lastPrinted>
  <dcterms:created xsi:type="dcterms:W3CDTF">2024-03-06T22:05:33Z</dcterms:created>
  <dcterms:modified xsi:type="dcterms:W3CDTF">2025-05-14T15:37:17Z</dcterms:modified>
</cp:coreProperties>
</file>